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<sst xmlns="http://schemas.openxmlformats.org/spreadsheetml/2006/main" count="708" uniqueCount="267">
  <si>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</si>
  <si>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</si>
  <si>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</si>
  <si>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</si>
  <si>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</si>
  <si>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</si>
  <si>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</si>
  <si>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</si>
  <si>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</si>
  <si>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</si>
  <si>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</si>
  <si>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</si>
  <si>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</si>
  <si>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</si>
  <si>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</si>
  <si>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</si>
  <si>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</si>
  <si>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</si>
  <si>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</si>
  <si>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</si>
  <si>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</si>
  <si>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</si>
  <si>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</si>
  <si>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</si>
  <si>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</si>
  <si>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</si>
  <si>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</si>
  <si>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</si>
  <si>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</si>
  <si>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</si>
  <si>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</si>
  <si>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</si>
  <si>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</si>
  <si>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</si>
  <si>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</si>
  <si>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</si>
  <si>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</si>
  <si>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</si>
  <si>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</si>
  <si>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</si>
  <si>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</si>
  <si>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</si>
  <si>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</si>
  <si>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</si>
  <si>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</si>
  <si>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</si>
  <si>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</si>
  <si>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</si>
  <si>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</si>
  <si>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</si>
  <si>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</si>
  <si>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</si>
  <si>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</si>
  <si>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</si>
  <si>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</si>
  <si>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</si>
  <si>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</si>
  <si>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</si>
  <si>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</si>
  <si>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</si>
  <si>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</si>
  <si>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</si>
  <si>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</si>
  <si>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</si>
  <si>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</si>
  <si>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</si>
  <si>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</si>
  <si>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</si>
  <si>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</si>
  <si>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</si>
  <si>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</si>
  <si>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</si>
  <si>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</si>
  <si>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</si>
  <si>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</si>
  <si>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</si>
  <si>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</si>
  <si>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</si>
  <si>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</si>
  <si>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</si>
  <si>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</si>
  <si>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</si>
  <si>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</si>
  <si>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</si>
  <si>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</si>
  <si>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</si>
  <si>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</si>
  <si>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$119-$188</t>
  </si>
  <si>
    <t>2-2/1</t>
  </si>
  <si>
    <t>PRINCETON ESTATES</t>
  </si>
  <si>
    <t>3000-3100</t>
  </si>
  <si>
    <t>xxxx NW 58 St</t>
  </si>
  <si>
    <t>$449,000</t>
  </si>
  <si>
    <t>6247 NW 43 Ter</t>
  </si>
  <si>
    <t>6199 NW 43 Ter</t>
  </si>
  <si>
    <t>3342 NW 53 Cir</t>
  </si>
  <si>
    <t xml:space="preserve">Note:   The information in this report is compiled from data supplied by Palm Beach County tax records, participants of RMLS, Inc. plus additional specific activity of Shereen Randazza for </t>
  </si>
  <si>
    <t xml:space="preserve">           RMLS and  tax records  may account for differences in  current property status.  If your property is  currently listed with another  broker,   this should  not be considered a solicitation.</t>
  </si>
  <si>
    <t>Jul-20</t>
  </si>
  <si>
    <t>Oct-20</t>
  </si>
  <si>
    <t>4184 Briarcliff Cir</t>
  </si>
  <si>
    <t>Oct -20</t>
  </si>
  <si>
    <t>5447 NW 42 Ave</t>
  </si>
  <si>
    <t>Sep-20</t>
  </si>
  <si>
    <t>Lake/Golf</t>
  </si>
  <si>
    <t>3232 Westminster Dr</t>
  </si>
  <si>
    <t>Jun-20</t>
  </si>
  <si>
    <t xml:space="preserve">Lake </t>
  </si>
  <si>
    <t>5820 Harrington Wy</t>
  </si>
  <si>
    <t>Aug-20</t>
  </si>
  <si>
    <t>7/1</t>
  </si>
  <si>
    <t>3285 NW 53 Cir</t>
  </si>
  <si>
    <t>Dec-20</t>
  </si>
  <si>
    <t>3435 Windsor Pl</t>
  </si>
  <si>
    <t>4/2</t>
  </si>
  <si>
    <t>3962 NW 58 St</t>
  </si>
  <si>
    <t>3515 NW Clubside Cir</t>
  </si>
  <si>
    <t>3547 NW Clubside Cir</t>
  </si>
  <si>
    <t>3160 Westminster Dr</t>
  </si>
  <si>
    <t>6031 NW 43 Ter</t>
  </si>
  <si>
    <t>4</t>
  </si>
  <si>
    <t>5843 NW 40 Ter</t>
  </si>
  <si>
    <t>Jan-Feb</t>
  </si>
  <si>
    <t>4110 Briarcliff Cir</t>
  </si>
  <si>
    <t>Apr</t>
  </si>
  <si>
    <t>4-5</t>
  </si>
  <si>
    <t>3-3/1</t>
  </si>
  <si>
    <t>2-2.5</t>
  </si>
  <si>
    <t>3500-4000</t>
  </si>
  <si>
    <t>$1,350,000-$1,400,000</t>
  </si>
  <si>
    <t>$1,350.000-$1,400,000</t>
  </si>
  <si>
    <t>$337-$349</t>
  </si>
  <si>
    <t>2-3</t>
  </si>
  <si>
    <t>6573 NW 39 Ter</t>
  </si>
  <si>
    <t>3-5</t>
  </si>
  <si>
    <t>$351-$390</t>
  </si>
  <si>
    <t>5876 NW 39 Ave</t>
  </si>
  <si>
    <t>Oct-20-Mar</t>
  </si>
  <si>
    <t>2-3/1</t>
  </si>
  <si>
    <t>1965-2716</t>
  </si>
  <si>
    <t>$430,000-$579,000</t>
  </si>
  <si>
    <t>$173-$233</t>
  </si>
  <si>
    <t>4-6</t>
  </si>
  <si>
    <t>Nov-20-Jan</t>
  </si>
  <si>
    <t>3370 NW 53 Cir</t>
  </si>
  <si>
    <t>Y/N</t>
  </si>
  <si>
    <t>3990 NW 57 St</t>
  </si>
  <si>
    <t>2800-5300</t>
  </si>
  <si>
    <t>$1,300,000-$2,800,000</t>
  </si>
  <si>
    <t>Jan-Mar</t>
  </si>
  <si>
    <t>$375-$528</t>
  </si>
  <si>
    <t>3344 NW 53 Cir</t>
  </si>
  <si>
    <t>5810 NW 42 Ter</t>
  </si>
  <si>
    <t>6562 Landings Ct</t>
  </si>
  <si>
    <t>3/2</t>
  </si>
  <si>
    <t>3262 Harrington Dr</t>
  </si>
  <si>
    <t>3612 Princeton Place</t>
  </si>
  <si>
    <t>8/4</t>
  </si>
  <si>
    <t>6</t>
  </si>
  <si>
    <t>5421 NW 41 Ter</t>
  </si>
  <si>
    <t>May</t>
  </si>
  <si>
    <t xml:space="preserve"> </t>
  </si>
  <si>
    <t>4160 Briarcliff Cir</t>
  </si>
  <si>
    <t>6552 NW 40 Ct</t>
  </si>
  <si>
    <t>6522 NW 40 Ct</t>
  </si>
  <si>
    <t xml:space="preserve">Golf </t>
  </si>
  <si>
    <t>Nov-20</t>
  </si>
  <si>
    <t>3775 Coventry Ln</t>
  </si>
  <si>
    <t>6/2</t>
  </si>
  <si>
    <t>4281 NW 66 Ln</t>
  </si>
  <si>
    <t>5778 Paddington Wy</t>
  </si>
  <si>
    <t>6/1</t>
  </si>
  <si>
    <t>6439 NW 43 Ter</t>
  </si>
  <si>
    <t>3951 NW 58 Pl</t>
  </si>
  <si>
    <t>5488 NW 41 Ter</t>
  </si>
  <si>
    <t>3.5</t>
  </si>
  <si>
    <t>6/3</t>
  </si>
  <si>
    <t>3791 Coventry Ln</t>
  </si>
  <si>
    <t>3420 Windsor Pl</t>
  </si>
  <si>
    <t>Jun</t>
  </si>
  <si>
    <t>6574 NW 39 Ter</t>
  </si>
  <si>
    <t>5735 Regency Cir W</t>
  </si>
  <si>
    <t>3367 NW 53 Cir</t>
  </si>
  <si>
    <t>6491 Enclave Way</t>
  </si>
  <si>
    <t>5799 Paddington Wy</t>
  </si>
  <si>
    <t>6279 NW 43 Ter</t>
  </si>
  <si>
    <t>4286 NW 60 Dr</t>
  </si>
  <si>
    <t>4283 NW 65 Rd</t>
  </si>
  <si>
    <t xml:space="preserve">First Half 2021 Home Resales </t>
  </si>
  <si>
    <t xml:space="preserve">               as of July 5, 2021</t>
  </si>
  <si>
    <t>January 1 - June 30, 2021</t>
  </si>
  <si>
    <t>3748 Coventry Ln</t>
  </si>
  <si>
    <t>3750 Coventry Ln</t>
  </si>
  <si>
    <t>Apr-19</t>
  </si>
  <si>
    <t>3656 Princeton Place</t>
  </si>
  <si>
    <t>5</t>
  </si>
  <si>
    <t>5850 NW 42 Wy</t>
  </si>
  <si>
    <t>5463 NW 41 Ter</t>
  </si>
  <si>
    <t>5835 NW 42 Wy</t>
  </si>
  <si>
    <t>3400-3500</t>
  </si>
  <si>
    <t>$1,100,000-$1,200,000</t>
  </si>
  <si>
    <t>4156 Briarcliff Cir</t>
  </si>
  <si>
    <t>2480-2716</t>
  </si>
  <si>
    <t>$475,000-$500,000</t>
  </si>
  <si>
    <t>$174-$184</t>
  </si>
  <si>
    <t>3759 Coventry Ln</t>
  </si>
  <si>
    <t>Jan-May</t>
  </si>
  <si>
    <t>4/1-6/1</t>
  </si>
  <si>
    <t>3-3.5</t>
  </si>
  <si>
    <t>5800-6600</t>
  </si>
  <si>
    <t>$3,500,000-$9,000,000</t>
  </si>
  <si>
    <t>$3,500,000-$8,000,000</t>
  </si>
  <si>
    <t>$575-$1,215</t>
  </si>
  <si>
    <t>May-Jun</t>
  </si>
  <si>
    <t>4/1-5</t>
  </si>
  <si>
    <t>$2,000,000-$2,200,000</t>
  </si>
  <si>
    <t>$550-$629</t>
  </si>
  <si>
    <t>Apr-18-Jun</t>
  </si>
  <si>
    <t>4000-4200</t>
  </si>
  <si>
    <t>$849,000-$900,000</t>
  </si>
  <si>
    <t>$1,200,000-$1,210,000</t>
  </si>
  <si>
    <t>$285-$291</t>
  </si>
  <si>
    <t>3191 St Annes Dr</t>
  </si>
  <si>
    <t>Jul</t>
  </si>
  <si>
    <t>9/1</t>
  </si>
  <si>
    <t>3167 St Annes Dr</t>
  </si>
  <si>
    <t>Jan-Apr</t>
  </si>
  <si>
    <t>3-5/1</t>
  </si>
  <si>
    <t>2600-5600</t>
  </si>
  <si>
    <t>$1,100,000-$3,995,000</t>
  </si>
  <si>
    <t>$427-$714</t>
  </si>
  <si>
    <t>Nov-20-Jun</t>
  </si>
  <si>
    <t>2/1-4</t>
  </si>
  <si>
    <t>2300-3200</t>
  </si>
  <si>
    <t>$380,000-$425,000</t>
  </si>
  <si>
    <t>$370,000-$425,000</t>
  </si>
  <si>
    <t>$133-$164</t>
  </si>
  <si>
    <t>Jun-20-Apr</t>
  </si>
  <si>
    <t>7/1-7/2</t>
  </si>
  <si>
    <t>7600-9250</t>
  </si>
  <si>
    <t>$5,295,000-$5,350,000</t>
  </si>
  <si>
    <t>$580-$695</t>
  </si>
  <si>
    <t>2/1-3/1</t>
  </si>
  <si>
    <t>2600-3100</t>
  </si>
  <si>
    <t>$950,000-$997,000</t>
  </si>
  <si>
    <t>$303-$382</t>
  </si>
  <si>
    <t>$800,000-$845,000</t>
  </si>
  <si>
    <t>$266-$274</t>
  </si>
  <si>
    <t>2800-3000</t>
  </si>
  <si>
    <t>$1,200,000-$1,250,000</t>
  </si>
  <si>
    <t>$400-$434</t>
  </si>
  <si>
    <t>3322 NW 53 Cir</t>
  </si>
  <si>
    <t>Jan-Jul</t>
  </si>
  <si>
    <t>2349-2915</t>
  </si>
  <si>
    <t>$485,000-$800,000</t>
  </si>
  <si>
    <t>$206-$274</t>
  </si>
  <si>
    <t>Apr-May</t>
  </si>
  <si>
    <t>2/1-3</t>
  </si>
  <si>
    <t>2300-2415</t>
  </si>
  <si>
    <t>$500,000-$550,000</t>
  </si>
  <si>
    <t>$217-$227</t>
  </si>
  <si>
    <t>2600-2650</t>
  </si>
  <si>
    <t>Nov-20-Apr</t>
  </si>
  <si>
    <t>$890,000-$1,380,000</t>
  </si>
  <si>
    <t>$1,280,000-$1,300,000</t>
  </si>
  <si>
    <t>$490-$492</t>
  </si>
  <si>
    <t xml:space="preserve">           the period of  January 1 - June 30, 2021.  RMLS, Inc. and  Shereen Randazza do not guarantee or  are not responsible for its accuracy and completeness.   Time delays in  updating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</si>
</sst>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0" borderId="22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/>
    </xf>
    <xf numFmtId="16" fontId="0" fillId="0" borderId="14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8" fontId="0" fillId="0" borderId="27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14" xfId="0" applyBorder="1" applyAlignment="1">
      <alignment/>
    </xf>
    <xf numFmtId="8" fontId="0" fillId="0" borderId="22" xfId="0" applyNumberForma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16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0" fontId="0" fillId="0" borderId="25" xfId="0" applyFont="1" applyBorder="1" applyAlignment="1" quotePrefix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4" xfId="0" applyNumberFormat="1" applyFont="1" applyBorder="1" applyAlignment="1">
      <alignment horizontal="right"/>
    </xf>
    <xf numFmtId="6" fontId="0" fillId="0" borderId="22" xfId="0" applyNumberFormat="1" applyFont="1" applyBorder="1" applyAlignment="1">
      <alignment horizontal="right"/>
    </xf>
    <xf numFmtId="6" fontId="0" fillId="0" borderId="27" xfId="0" applyNumberFormat="1" applyFont="1" applyBorder="1" applyAlignment="1">
      <alignment horizontal="right"/>
    </xf>
    <xf numFmtId="6" fontId="0" fillId="0" borderId="14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4" xfId="0" applyNumberFormat="1" applyBorder="1" applyAlignment="1">
      <alignment/>
    </xf>
    <xf numFmtId="6" fontId="0" fillId="0" borderId="22" xfId="0" applyNumberFormat="1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1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6" fontId="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9" xfId="0" applyFont="1" applyBorder="1" applyAlignment="1" quotePrefix="1">
      <alignment horizontal="center"/>
    </xf>
    <xf numFmtId="6" fontId="0" fillId="0" borderId="20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17" fontId="0" fillId="0" borderId="26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6" fontId="0" fillId="0" borderId="22" xfId="0" applyNumberFormat="1" applyFont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6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6" fontId="0" fillId="0" borderId="24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6" fontId="0" fillId="0" borderId="11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 quotePrefix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23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11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6" fontId="13" fillId="0" borderId="22" xfId="0" applyNumberFormat="1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6" fontId="13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8" fontId="11" fillId="0" borderId="14" xfId="0" applyNumberFormat="1" applyFont="1" applyBorder="1" applyAlignment="1" quotePrefix="1">
      <alignment horizontal="center"/>
    </xf>
    <xf numFmtId="6" fontId="0" fillId="0" borderId="21" xfId="0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2" xfId="0" applyFont="1" applyBorder="1" applyAlignment="1" quotePrefix="1">
      <alignment/>
    </xf>
    <xf numFmtId="0" fontId="0" fillId="0" borderId="22" xfId="0" applyFont="1" applyBorder="1" applyAlignment="1">
      <alignment horizontal="left"/>
    </xf>
    <xf numFmtId="6" fontId="0" fillId="0" borderId="24" xfId="0" applyNumberFormat="1" applyFont="1" applyFill="1" applyBorder="1" applyAlignment="1" quotePrefix="1">
      <alignment horizontal="right"/>
    </xf>
    <xf numFmtId="0" fontId="0" fillId="0" borderId="11" xfId="0" applyFont="1" applyBorder="1" applyAlignment="1" quotePrefix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12" fillId="0" borderId="22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" fontId="13" fillId="0" borderId="23" xfId="0" applyNumberFormat="1" applyFont="1" applyBorder="1" applyAlignment="1" quotePrefix="1">
      <alignment horizontal="center"/>
    </xf>
    <xf numFmtId="0" fontId="0" fillId="0" borderId="3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6" fontId="0" fillId="0" borderId="21" xfId="0" applyNumberFormat="1" applyFont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center"/>
    </xf>
    <xf numFmtId="6" fontId="0" fillId="0" borderId="22" xfId="0" applyNumberFormat="1" applyFont="1" applyFill="1" applyBorder="1" applyAlignment="1" quotePrefix="1">
      <alignment horizontal="right"/>
    </xf>
    <xf numFmtId="0" fontId="0" fillId="0" borderId="18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 quotePrefix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16" fontId="0" fillId="0" borderId="24" xfId="0" applyNumberFormat="1" applyFont="1" applyFill="1" applyBorder="1" applyAlignment="1" quotePrefix="1">
      <alignment horizontal="center"/>
    </xf>
    <xf numFmtId="0" fontId="11" fillId="0" borderId="12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22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center"/>
    </xf>
    <xf numFmtId="6" fontId="0" fillId="0" borderId="11" xfId="0" applyNumberFormat="1" applyFont="1" applyFill="1" applyBorder="1" applyAlignment="1" quotePrefix="1">
      <alignment horizontal="right"/>
    </xf>
    <xf numFmtId="0" fontId="0" fillId="0" borderId="29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55" fillId="0" borderId="18" xfId="0" applyFont="1" applyBorder="1" applyAlignment="1">
      <alignment/>
    </xf>
    <xf numFmtId="16" fontId="0" fillId="0" borderId="25" xfId="0" applyNumberFormat="1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0" fillId="0" borderId="32" xfId="0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8" fontId="11" fillId="32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6" fontId="0" fillId="0" borderId="22" xfId="0" applyNumberFormat="1" applyFont="1" applyFill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6" fontId="0" fillId="32" borderId="24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8" fontId="0" fillId="33" borderId="26" xfId="0" applyNumberFormat="1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>
      <alignment horizontal="right"/>
    </xf>
    <xf numFmtId="17" fontId="0" fillId="0" borderId="32" xfId="0" applyNumberFormat="1" applyFont="1" applyBorder="1" applyAlignment="1" quotePrefix="1">
      <alignment horizontal="center"/>
    </xf>
    <xf numFmtId="0" fontId="20" fillId="0" borderId="24" xfId="0" applyFont="1" applyBorder="1" applyAlignment="1" quotePrefix="1">
      <alignment horizontal="center"/>
    </xf>
    <xf numFmtId="0" fontId="0" fillId="0" borderId="29" xfId="0" applyFont="1" applyBorder="1" applyAlignment="1" quotePrefix="1">
      <alignment/>
    </xf>
    <xf numFmtId="6" fontId="0" fillId="0" borderId="24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" fontId="0" fillId="0" borderId="32" xfId="0" applyNumberFormat="1" applyFont="1" applyFill="1" applyBorder="1" applyAlignment="1" quotePrefix="1">
      <alignment horizontal="center"/>
    </xf>
    <xf numFmtId="0" fontId="0" fillId="32" borderId="35" xfId="0" applyNumberFormat="1" applyFont="1" applyFill="1" applyBorder="1" applyAlignment="1" quotePrefix="1">
      <alignment horizontal="center"/>
    </xf>
    <xf numFmtId="0" fontId="2" fillId="0" borderId="32" xfId="0" applyFont="1" applyBorder="1" applyAlignment="1">
      <alignment horizontal="center"/>
    </xf>
    <xf numFmtId="0" fontId="0" fillId="0" borderId="24" xfId="0" applyFont="1" applyBorder="1" applyAlignment="1">
      <alignment/>
    </xf>
    <xf numFmtId="16" fontId="11" fillId="32" borderId="22" xfId="0" applyNumberFormat="1" applyFont="1" applyFill="1" applyBorder="1" applyAlignment="1">
      <alignment horizontal="center"/>
    </xf>
    <xf numFmtId="16" fontId="12" fillId="0" borderId="24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>
      <alignment horizontal="right"/>
    </xf>
    <xf numFmtId="0" fontId="56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6" fontId="0" fillId="33" borderId="17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left"/>
    </xf>
    <xf numFmtId="0" fontId="55" fillId="0" borderId="17" xfId="0" applyFont="1" applyBorder="1" applyAlignment="1">
      <alignment/>
    </xf>
    <xf numFmtId="0" fontId="56" fillId="0" borderId="20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32" xfId="0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16" fontId="0" fillId="0" borderId="21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31" xfId="0" applyFont="1" applyFill="1" applyBorder="1" applyAlignment="1" quotePrefix="1">
      <alignment horizontal="center"/>
    </xf>
    <xf numFmtId="6" fontId="0" fillId="0" borderId="31" xfId="0" applyNumberFormat="1" applyFont="1" applyFill="1" applyBorder="1" applyAlignment="1" quotePrefix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3" fontId="0" fillId="0" borderId="24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2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/>
    </xf>
    <xf numFmtId="16" fontId="0" fillId="0" borderId="21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/>
    </xf>
    <xf numFmtId="6" fontId="0" fillId="0" borderId="31" xfId="0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16" fontId="0" fillId="33" borderId="14" xfId="0" applyNumberFormat="1" applyFont="1" applyFill="1" applyBorder="1" applyAlignment="1" quotePrefix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 quotePrefix="1">
      <alignment horizontal="center"/>
    </xf>
    <xf numFmtId="6" fontId="0" fillId="33" borderId="14" xfId="0" applyNumberFormat="1" applyFont="1" applyFill="1" applyBorder="1" applyAlignment="1" quotePrefix="1">
      <alignment horizontal="right"/>
    </xf>
    <xf numFmtId="8" fontId="0" fillId="32" borderId="22" xfId="0" applyNumberFormat="1" applyFont="1" applyFill="1" applyBorder="1" applyAlignment="1" quotePrefix="1">
      <alignment horizontal="center"/>
    </xf>
    <xf numFmtId="8" fontId="55" fillId="0" borderId="21" xfId="0" applyNumberFormat="1" applyFont="1" applyBorder="1" applyAlignment="1" quotePrefix="1">
      <alignment horizontal="center"/>
    </xf>
    <xf numFmtId="6" fontId="0" fillId="0" borderId="32" xfId="0" applyNumberFormat="1" applyFont="1" applyBorder="1" applyAlignment="1">
      <alignment/>
    </xf>
    <xf numFmtId="8" fontId="11" fillId="0" borderId="2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8" fontId="0" fillId="32" borderId="14" xfId="0" applyNumberFormat="1" applyFont="1" applyFill="1" applyBorder="1" applyAlignment="1" quotePrefix="1">
      <alignment horizontal="center"/>
    </xf>
    <xf numFmtId="17" fontId="0" fillId="0" borderId="33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6" fontId="0" fillId="32" borderId="21" xfId="0" applyNumberFormat="1" applyFont="1" applyFill="1" applyBorder="1" applyAlignment="1">
      <alignment/>
    </xf>
    <xf numFmtId="6" fontId="0" fillId="33" borderId="0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22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6" fontId="0" fillId="0" borderId="14" xfId="0" applyNumberFormat="1" applyFont="1" applyFill="1" applyBorder="1" applyAlignment="1" quotePrefix="1">
      <alignment horizontal="right"/>
    </xf>
    <xf numFmtId="16" fontId="0" fillId="0" borderId="14" xfId="0" applyNumberFormat="1" applyFont="1" applyFill="1" applyBorder="1" applyAlignment="1" quotePrefix="1">
      <alignment horizontal="center"/>
    </xf>
    <xf numFmtId="16" fontId="55" fillId="0" borderId="12" xfId="0" applyNumberFormat="1" applyFont="1" applyFill="1" applyBorder="1" applyAlignment="1" quotePrefix="1">
      <alignment horizontal="center"/>
    </xf>
    <xf numFmtId="0" fontId="55" fillId="0" borderId="12" xfId="0" applyFont="1" applyFill="1" applyBorder="1" applyAlignment="1" quotePrefix="1">
      <alignment horizontal="center"/>
    </xf>
    <xf numFmtId="8" fontId="55" fillId="0" borderId="19" xfId="0" applyNumberFormat="1" applyFont="1" applyFill="1" applyBorder="1" applyAlignment="1" quotePrefix="1">
      <alignment horizontal="center"/>
    </xf>
    <xf numFmtId="16" fontId="55" fillId="0" borderId="17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16" fontId="55" fillId="0" borderId="17" xfId="0" applyNumberFormat="1" applyFont="1" applyFill="1" applyBorder="1" applyAlignment="1" quotePrefix="1">
      <alignment horizontal="center"/>
    </xf>
    <xf numFmtId="6" fontId="55" fillId="0" borderId="17" xfId="0" applyNumberFormat="1" applyFont="1" applyFill="1" applyBorder="1" applyAlignment="1">
      <alignment horizontal="right"/>
    </xf>
    <xf numFmtId="16" fontId="0" fillId="32" borderId="18" xfId="0" applyNumberFormat="1" applyFont="1" applyFill="1" applyBorder="1" applyAlignment="1" quotePrefix="1">
      <alignment horizontal="center"/>
    </xf>
    <xf numFmtId="16" fontId="0" fillId="32" borderId="18" xfId="0" applyNumberFormat="1" applyFont="1" applyFill="1" applyBorder="1" applyAlignment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6" fontId="0" fillId="32" borderId="19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center"/>
    </xf>
    <xf numFmtId="8" fontId="0" fillId="0" borderId="24" xfId="0" applyNumberFormat="1" applyFont="1" applyBorder="1" applyAlignment="1" quotePrefix="1">
      <alignment horizontal="center" wrapText="1"/>
    </xf>
    <xf numFmtId="6" fontId="0" fillId="0" borderId="14" xfId="0" applyNumberFormat="1" applyFont="1" applyFill="1" applyBorder="1" applyAlignment="1">
      <alignment horizontal="right"/>
    </xf>
    <xf numFmtId="0" fontId="0" fillId="32" borderId="0" xfId="0" applyFont="1" applyFill="1" applyBorder="1" applyAlignment="1" quotePrefix="1">
      <alignment horizontal="center"/>
    </xf>
    <xf numFmtId="6" fontId="0" fillId="0" borderId="31" xfId="0" applyNumberFormat="1" applyFont="1" applyBorder="1" applyAlignment="1" quotePrefix="1">
      <alignment horizontal="right"/>
    </xf>
    <xf numFmtId="8" fontId="13" fillId="0" borderId="14" xfId="0" applyNumberFormat="1" applyFont="1" applyBorder="1" applyAlignment="1" quotePrefix="1">
      <alignment horizontal="center"/>
    </xf>
    <xf numFmtId="6" fontId="13" fillId="0" borderId="23" xfId="0" applyNumberFormat="1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2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0" fillId="32" borderId="12" xfId="0" applyFont="1" applyFill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8" fontId="55" fillId="0" borderId="14" xfId="0" applyNumberFormat="1" applyFont="1" applyBorder="1" applyAlignment="1" quotePrefix="1">
      <alignment horizontal="center"/>
    </xf>
    <xf numFmtId="8" fontId="0" fillId="0" borderId="26" xfId="0" applyNumberFormat="1" applyFont="1" applyFill="1" applyBorder="1" applyAlignment="1" quotePrefix="1">
      <alignment horizontal="center"/>
    </xf>
    <xf numFmtId="16" fontId="0" fillId="0" borderId="34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 quotePrefix="1">
      <alignment horizontal="center"/>
    </xf>
    <xf numFmtId="6" fontId="0" fillId="0" borderId="34" xfId="0" applyNumberFormat="1" applyFont="1" applyFill="1" applyBorder="1" applyAlignment="1">
      <alignment horizontal="right"/>
    </xf>
    <xf numFmtId="6" fontId="0" fillId="0" borderId="29" xfId="0" applyNumberFormat="1" applyFont="1" applyBorder="1" applyAlignment="1">
      <alignment/>
    </xf>
    <xf numFmtId="0" fontId="11" fillId="33" borderId="11" xfId="0" applyFont="1" applyFill="1" applyBorder="1" applyAlignment="1" quotePrefix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>
      <alignment/>
    </xf>
    <xf numFmtId="6" fontId="0" fillId="33" borderId="17" xfId="0" applyNumberFormat="1" applyFont="1" applyFill="1" applyBorder="1" applyAlignment="1" quotePrefix="1">
      <alignment horizontal="right"/>
    </xf>
    <xf numFmtId="0" fontId="2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4" xfId="0" applyNumberFormat="1" applyFont="1" applyFill="1" applyBorder="1" applyAlignment="1" quotePrefix="1">
      <alignment horizontal="right"/>
    </xf>
    <xf numFmtId="16" fontId="12" fillId="0" borderId="23" xfId="0" applyNumberFormat="1" applyFont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6" fontId="55" fillId="0" borderId="0" xfId="0" applyNumberFormat="1" applyFont="1" applyFill="1" applyBorder="1" applyAlignment="1" quotePrefix="1">
      <alignment horizontal="right"/>
    </xf>
    <xf numFmtId="0" fontId="55" fillId="0" borderId="0" xfId="0" applyFont="1" applyFill="1" applyBorder="1" applyAlignment="1" quotePrefix="1">
      <alignment/>
    </xf>
    <xf numFmtId="0" fontId="11" fillId="0" borderId="34" xfId="0" applyFont="1" applyBorder="1" applyAlignment="1">
      <alignment horizontal="center"/>
    </xf>
    <xf numFmtId="8" fontId="0" fillId="33" borderId="14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32" borderId="34" xfId="0" applyFont="1" applyFill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22" xfId="0" applyFont="1" applyBorder="1" applyAlignment="1">
      <alignment/>
    </xf>
    <xf numFmtId="6" fontId="11" fillId="0" borderId="11" xfId="0" applyNumberFormat="1" applyFont="1" applyBorder="1" applyAlignment="1">
      <alignment/>
    </xf>
    <xf numFmtId="8" fontId="11" fillId="0" borderId="22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8" fontId="0" fillId="33" borderId="25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16" fontId="2" fillId="0" borderId="14" xfId="0" applyNumberFormat="1" applyFont="1" applyFill="1" applyBorder="1" applyAlignment="1" quotePrefix="1">
      <alignment horizontal="center"/>
    </xf>
    <xf numFmtId="16" fontId="0" fillId="32" borderId="14" xfId="0" applyNumberFormat="1" applyFont="1" applyFill="1" applyBorder="1" applyAlignment="1">
      <alignment horizontal="center"/>
    </xf>
    <xf numFmtId="16" fontId="0" fillId="32" borderId="36" xfId="0" applyNumberFormat="1" applyFont="1" applyFill="1" applyBorder="1" applyAlignment="1" quotePrefix="1">
      <alignment horizontal="center"/>
    </xf>
    <xf numFmtId="0" fontId="0" fillId="32" borderId="10" xfId="0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 quotePrefix="1">
      <alignment horizontal="right"/>
    </xf>
    <xf numFmtId="8" fontId="0" fillId="32" borderId="37" xfId="0" applyNumberFormat="1" applyFont="1" applyFill="1" applyBorder="1" applyAlignment="1" quotePrefix="1">
      <alignment horizontal="center"/>
    </xf>
    <xf numFmtId="16" fontId="0" fillId="32" borderId="34" xfId="0" applyNumberFormat="1" applyFont="1" applyFill="1" applyBorder="1" applyAlignment="1">
      <alignment horizontal="center"/>
    </xf>
    <xf numFmtId="0" fontId="0" fillId="32" borderId="37" xfId="0" applyFont="1" applyFill="1" applyBorder="1" applyAlignment="1" quotePrefix="1">
      <alignment horizontal="center"/>
    </xf>
    <xf numFmtId="6" fontId="0" fillId="32" borderId="34" xfId="0" applyNumberFormat="1" applyFont="1" applyFill="1" applyBorder="1" applyAlignment="1" quotePrefix="1">
      <alignment horizontal="right"/>
    </xf>
    <xf numFmtId="6" fontId="0" fillId="33" borderId="34" xfId="0" applyNumberFormat="1" applyFont="1" applyFill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0" fillId="32" borderId="34" xfId="0" applyFont="1" applyFill="1" applyBorder="1" applyAlignment="1">
      <alignment/>
    </xf>
    <xf numFmtId="8" fontId="0" fillId="0" borderId="22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11" fillId="0" borderId="22" xfId="0" applyNumberFormat="1" applyFont="1" applyBorder="1" applyAlignment="1" quotePrefix="1">
      <alignment horizontal="center"/>
    </xf>
    <xf numFmtId="16" fontId="0" fillId="32" borderId="0" xfId="0" applyNumberFormat="1" applyFont="1" applyFill="1" applyBorder="1" applyAlignment="1" quotePrefix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32" borderId="36" xfId="0" applyFont="1" applyFill="1" applyBorder="1" applyAlignment="1" quotePrefix="1">
      <alignment horizontal="center"/>
    </xf>
    <xf numFmtId="0" fontId="0" fillId="32" borderId="37" xfId="0" applyFont="1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6" xfId="0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6" fontId="11" fillId="32" borderId="22" xfId="0" applyNumberFormat="1" applyFont="1" applyFill="1" applyBorder="1" applyAlignment="1" quotePrefix="1">
      <alignment horizontal="right"/>
    </xf>
    <xf numFmtId="6" fontId="11" fillId="32" borderId="11" xfId="0" applyNumberFormat="1" applyFont="1" applyFill="1" applyBorder="1" applyAlignment="1" quotePrefix="1">
      <alignment horizontal="right"/>
    </xf>
    <xf numFmtId="6" fontId="0" fillId="0" borderId="11" xfId="0" applyNumberFormat="1" applyFont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/>
    </xf>
    <xf numFmtId="8" fontId="55" fillId="0" borderId="26" xfId="0" applyNumberFormat="1" applyFont="1" applyFill="1" applyBorder="1" applyAlignment="1" quotePrefix="1">
      <alignment horizontal="center"/>
    </xf>
    <xf numFmtId="6" fontId="55" fillId="0" borderId="14" xfId="0" applyNumberFormat="1" applyFont="1" applyFill="1" applyBorder="1" applyAlignment="1">
      <alignment horizontal="right"/>
    </xf>
    <xf numFmtId="8" fontId="11" fillId="0" borderId="25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6" fontId="0" fillId="0" borderId="17" xfId="0" applyNumberFormat="1" applyFont="1" applyFill="1" applyBorder="1" applyAlignment="1">
      <alignment horizontal="right"/>
    </xf>
    <xf numFmtId="8" fontId="0" fillId="0" borderId="17" xfId="0" applyNumberFormat="1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0" fontId="55" fillId="0" borderId="14" xfId="0" applyFont="1" applyFill="1" applyBorder="1" applyAlignment="1" quotePrefix="1">
      <alignment horizontal="center"/>
    </xf>
    <xf numFmtId="0" fontId="55" fillId="0" borderId="14" xfId="0" applyFont="1" applyFill="1" applyBorder="1" applyAlignment="1">
      <alignment horizontal="center"/>
    </xf>
    <xf numFmtId="6" fontId="55" fillId="0" borderId="14" xfId="0" applyNumberFormat="1" applyFont="1" applyFill="1" applyBorder="1" applyAlignment="1" quotePrefix="1">
      <alignment horizontal="right"/>
    </xf>
    <xf numFmtId="0" fontId="0" fillId="0" borderId="29" xfId="0" applyFont="1" applyFill="1" applyBorder="1" applyAlignment="1">
      <alignment/>
    </xf>
    <xf numFmtId="6" fontId="0" fillId="0" borderId="24" xfId="0" applyNumberFormat="1" applyFont="1" applyFill="1" applyBorder="1" applyAlignment="1">
      <alignment horizontal="right"/>
    </xf>
    <xf numFmtId="8" fontId="0" fillId="0" borderId="35" xfId="0" applyNumberFormat="1" applyFont="1" applyFill="1" applyBorder="1" applyAlignment="1" quotePrefix="1">
      <alignment horizontal="center"/>
    </xf>
    <xf numFmtId="6" fontId="0" fillId="32" borderId="19" xfId="0" applyNumberFormat="1" applyFont="1" applyFill="1" applyBorder="1" applyAlignment="1" quotePrefix="1">
      <alignment horizontal="center"/>
    </xf>
    <xf numFmtId="0" fontId="2" fillId="33" borderId="2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6" fontId="11" fillId="0" borderId="27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6" fontId="0" fillId="0" borderId="20" xfId="0" applyNumberFormat="1" applyFont="1" applyFill="1" applyBorder="1" applyAlignment="1" quotePrefix="1">
      <alignment horizontal="right"/>
    </xf>
    <xf numFmtId="0" fontId="0" fillId="0" borderId="26" xfId="0" applyFont="1" applyFill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14" xfId="0" applyNumberFormat="1" applyFont="1" applyBorder="1" applyAlignment="1" quotePrefix="1">
      <alignment horizontal="right"/>
    </xf>
    <xf numFmtId="0" fontId="0" fillId="0" borderId="25" xfId="0" applyBorder="1" applyAlignment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6" fontId="0" fillId="0" borderId="22" xfId="0" applyNumberFormat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8" fontId="0" fillId="0" borderId="1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0" fontId="2" fillId="0" borderId="33" xfId="0" applyFont="1" applyBorder="1" applyAlignment="1" quotePrefix="1">
      <alignment horizontal="center"/>
    </xf>
    <xf numFmtId="16" fontId="11" fillId="33" borderId="11" xfId="0" applyNumberFormat="1" applyFont="1" applyFill="1" applyBorder="1" applyAlignment="1" quotePrefix="1">
      <alignment horizontal="center"/>
    </xf>
    <xf numFmtId="0" fontId="11" fillId="0" borderId="23" xfId="0" applyFont="1" applyFill="1" applyBorder="1" applyAlignment="1">
      <alignment horizontal="center"/>
    </xf>
    <xf numFmtId="16" fontId="11" fillId="32" borderId="32" xfId="0" applyNumberFormat="1" applyFont="1" applyFill="1" applyBorder="1" applyAlignment="1" quotePrefix="1">
      <alignment horizontal="center"/>
    </xf>
    <xf numFmtId="16" fontId="11" fillId="32" borderId="24" xfId="0" applyNumberFormat="1" applyFont="1" applyFill="1" applyBorder="1" applyAlignment="1">
      <alignment horizontal="center"/>
    </xf>
    <xf numFmtId="0" fontId="11" fillId="33" borderId="29" xfId="0" applyFont="1" applyFill="1" applyBorder="1" applyAlignment="1" quotePrefix="1">
      <alignment horizontal="center"/>
    </xf>
    <xf numFmtId="0" fontId="11" fillId="33" borderId="24" xfId="0" applyFont="1" applyFill="1" applyBorder="1" applyAlignment="1" quotePrefix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6" fontId="11" fillId="32" borderId="24" xfId="0" applyNumberFormat="1" applyFont="1" applyFill="1" applyBorder="1" applyAlignment="1" quotePrefix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6" fontId="55" fillId="0" borderId="24" xfId="0" applyNumberFormat="1" applyFont="1" applyFill="1" applyBorder="1" applyAlignment="1" quotePrefix="1">
      <alignment horizontal="right"/>
    </xf>
    <xf numFmtId="16" fontId="11" fillId="0" borderId="0" xfId="0" applyNumberFormat="1" applyFont="1" applyBorder="1" applyAlignment="1" quotePrefix="1">
      <alignment horizontal="center"/>
    </xf>
    <xf numFmtId="6" fontId="0" fillId="0" borderId="35" xfId="0" applyNumberFormat="1" applyFont="1" applyBorder="1" applyAlignment="1" quotePrefix="1">
      <alignment horizontal="right"/>
    </xf>
    <xf numFmtId="6" fontId="0" fillId="0" borderId="21" xfId="0" applyNumberFormat="1" applyFont="1" applyBorder="1" applyAlignment="1">
      <alignment horizontal="right"/>
    </xf>
    <xf numFmtId="14" fontId="0" fillId="0" borderId="26" xfId="0" applyNumberFormat="1" applyFont="1" applyBorder="1" applyAlignment="1" quotePrefix="1">
      <alignment horizontal="center"/>
    </xf>
    <xf numFmtId="8" fontId="55" fillId="0" borderId="26" xfId="0" applyNumberFormat="1" applyFont="1" applyBorder="1" applyAlignment="1" quotePrefix="1">
      <alignment horizontal="center"/>
    </xf>
    <xf numFmtId="0" fontId="11" fillId="33" borderId="20" xfId="0" applyFont="1" applyFill="1" applyBorder="1" applyAlignment="1">
      <alignment horizontal="center"/>
    </xf>
    <xf numFmtId="0" fontId="55" fillId="0" borderId="20" xfId="0" applyFont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6" fontId="11" fillId="32" borderId="36" xfId="0" applyNumberFormat="1" applyFont="1" applyFill="1" applyBorder="1" applyAlignment="1" quotePrefix="1">
      <alignment horizontal="center"/>
    </xf>
    <xf numFmtId="16" fontId="11" fillId="32" borderId="34" xfId="0" applyNumberFormat="1" applyFont="1" applyFill="1" applyBorder="1" applyAlignment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34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0" fontId="11" fillId="32" borderId="37" xfId="0" applyFont="1" applyFill="1" applyBorder="1" applyAlignment="1">
      <alignment/>
    </xf>
    <xf numFmtId="0" fontId="11" fillId="32" borderId="37" xfId="0" applyFont="1" applyFill="1" applyBorder="1" applyAlignment="1">
      <alignment horizontal="center"/>
    </xf>
    <xf numFmtId="6" fontId="11" fillId="32" borderId="34" xfId="0" applyNumberFormat="1" applyFont="1" applyFill="1" applyBorder="1" applyAlignment="1" quotePrefix="1">
      <alignment horizontal="right"/>
    </xf>
    <xf numFmtId="6" fontId="11" fillId="32" borderId="10" xfId="0" applyNumberFormat="1" applyFont="1" applyFill="1" applyBorder="1" applyAlignment="1" quotePrefix="1">
      <alignment horizontal="right"/>
    </xf>
    <xf numFmtId="8" fontId="11" fillId="0" borderId="37" xfId="0" applyNumberFormat="1" applyFont="1" applyFill="1" applyBorder="1" applyAlignment="1" quotePrefix="1">
      <alignment horizontal="center"/>
    </xf>
    <xf numFmtId="0" fontId="55" fillId="0" borderId="19" xfId="0" applyFont="1" applyFill="1" applyBorder="1" applyAlignment="1">
      <alignment horizontal="left"/>
    </xf>
    <xf numFmtId="0" fontId="13" fillId="0" borderId="22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1" fillId="33" borderId="27" xfId="0" applyFont="1" applyFill="1" applyBorder="1" applyAlignment="1" quotePrefix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0" fontId="11" fillId="33" borderId="28" xfId="0" applyFont="1" applyFill="1" applyBorder="1" applyAlignment="1" quotePrefix="1">
      <alignment horizontal="center"/>
    </xf>
    <xf numFmtId="0" fontId="55" fillId="33" borderId="12" xfId="0" applyFont="1" applyFill="1" applyBorder="1" applyAlignment="1" quotePrefix="1">
      <alignment horizontal="center"/>
    </xf>
    <xf numFmtId="0" fontId="56" fillId="33" borderId="12" xfId="0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6" fontId="55" fillId="32" borderId="17" xfId="0" applyNumberFormat="1" applyFont="1" applyFill="1" applyBorder="1" applyAlignment="1" quotePrefix="1">
      <alignment horizontal="right"/>
    </xf>
    <xf numFmtId="8" fontId="55" fillId="32" borderId="17" xfId="0" applyNumberFormat="1" applyFont="1" applyFill="1" applyBorder="1" applyAlignment="1" quotePrefix="1">
      <alignment horizontal="center"/>
    </xf>
    <xf numFmtId="0" fontId="12" fillId="0" borderId="24" xfId="0" applyFont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8" fontId="0" fillId="0" borderId="17" xfId="0" applyNumberFormat="1" applyFont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17" fontId="11" fillId="0" borderId="17" xfId="0" applyNumberFormat="1" applyFont="1" applyBorder="1" applyAlignment="1" quotePrefix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1" fillId="0" borderId="17" xfId="0" applyFont="1" applyBorder="1" applyAlignment="1">
      <alignment/>
    </xf>
    <xf numFmtId="6" fontId="11" fillId="0" borderId="12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 horizontal="right"/>
    </xf>
    <xf numFmtId="6" fontId="11" fillId="0" borderId="12" xfId="0" applyNumberFormat="1" applyFont="1" applyBorder="1" applyAlignment="1">
      <alignment/>
    </xf>
    <xf numFmtId="8" fontId="11" fillId="0" borderId="17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6" fontId="55" fillId="0" borderId="20" xfId="0" applyNumberFormat="1" applyFont="1" applyFill="1" applyBorder="1" applyAlignment="1">
      <alignment horizontal="right"/>
    </xf>
    <xf numFmtId="0" fontId="55" fillId="0" borderId="20" xfId="0" applyFont="1" applyFill="1" applyBorder="1" applyAlignment="1" quotePrefix="1">
      <alignment horizontal="center"/>
    </xf>
    <xf numFmtId="16" fontId="55" fillId="0" borderId="0" xfId="0" applyNumberFormat="1" applyFont="1" applyFill="1" applyBorder="1" applyAlignment="1" quotePrefix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0" fillId="0" borderId="2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" fontId="0" fillId="33" borderId="18" xfId="0" applyNumberFormat="1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0" fontId="0" fillId="33" borderId="12" xfId="0" applyFont="1" applyFill="1" applyBorder="1" applyAlignment="1">
      <alignment/>
    </xf>
    <xf numFmtId="8" fontId="0" fillId="33" borderId="17" xfId="0" applyNumberFormat="1" applyFont="1" applyFill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1" fillId="0" borderId="11" xfId="0" applyFont="1" applyBorder="1" applyAlignment="1">
      <alignment/>
    </xf>
    <xf numFmtId="16" fontId="2" fillId="0" borderId="21" xfId="0" applyNumberFormat="1" applyFont="1" applyBorder="1" applyAlignment="1" quotePrefix="1">
      <alignment horizontal="center"/>
    </xf>
    <xf numFmtId="8" fontId="0" fillId="0" borderId="38" xfId="0" applyNumberFormat="1" applyFont="1" applyBorder="1" applyAlignment="1" quotePrefix="1">
      <alignment horizontal="center"/>
    </xf>
    <xf numFmtId="0" fontId="56" fillId="0" borderId="25" xfId="0" applyFont="1" applyBorder="1" applyAlignment="1" quotePrefix="1">
      <alignment horizontal="center"/>
    </xf>
    <xf numFmtId="16" fontId="0" fillId="32" borderId="24" xfId="0" applyNumberFormat="1" applyFont="1" applyFill="1" applyBorder="1" applyAlignment="1" quotePrefix="1">
      <alignment horizontal="center"/>
    </xf>
    <xf numFmtId="6" fontId="0" fillId="0" borderId="35" xfId="0" applyNumberFormat="1" applyFont="1" applyBorder="1" applyAlignment="1">
      <alignment/>
    </xf>
    <xf numFmtId="8" fontId="0" fillId="0" borderId="35" xfId="0" applyNumberFormat="1" applyFont="1" applyBorder="1" applyAlignment="1" quotePrefix="1">
      <alignment horizontal="center"/>
    </xf>
    <xf numFmtId="17" fontId="0" fillId="0" borderId="39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6" fontId="0" fillId="0" borderId="27" xfId="0" applyNumberFormat="1" applyFont="1" applyFill="1" applyBorder="1" applyAlignment="1" quotePrefix="1">
      <alignment horizontal="right"/>
    </xf>
    <xf numFmtId="6" fontId="0" fillId="0" borderId="28" xfId="0" applyNumberFormat="1" applyFont="1" applyFill="1" applyBorder="1" applyAlignment="1" quotePrefix="1">
      <alignment horizontal="right"/>
    </xf>
    <xf numFmtId="6" fontId="0" fillId="32" borderId="27" xfId="0" applyNumberFormat="1" applyFont="1" applyFill="1" applyBorder="1" applyAlignment="1">
      <alignment/>
    </xf>
    <xf numFmtId="8" fontId="0" fillId="33" borderId="40" xfId="0" applyNumberFormat="1" applyFont="1" applyFill="1" applyBorder="1" applyAlignment="1" quotePrefix="1">
      <alignment horizontal="center"/>
    </xf>
    <xf numFmtId="0" fontId="11" fillId="33" borderId="36" xfId="0" applyFont="1" applyFill="1" applyBorder="1" applyAlignment="1" quotePrefix="1">
      <alignment horizontal="center"/>
    </xf>
    <xf numFmtId="0" fontId="11" fillId="33" borderId="34" xfId="0" applyFont="1" applyFill="1" applyBorder="1" applyAlignment="1" quotePrefix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 quotePrefix="1">
      <alignment horizontal="center"/>
    </xf>
    <xf numFmtId="8" fontId="11" fillId="32" borderId="34" xfId="0" applyNumberFormat="1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6" fontId="0" fillId="0" borderId="22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 quotePrefix="1">
      <alignment horizontal="center"/>
    </xf>
    <xf numFmtId="17" fontId="0" fillId="0" borderId="23" xfId="0" applyNumberFormat="1" applyFont="1" applyFill="1" applyBorder="1" applyAlignment="1" quotePrefix="1">
      <alignment horizontal="center"/>
    </xf>
    <xf numFmtId="6" fontId="0" fillId="32" borderId="22" xfId="0" applyNumberFormat="1" applyFont="1" applyFill="1" applyBorder="1" applyAlignment="1">
      <alignment/>
    </xf>
    <xf numFmtId="0" fontId="2" fillId="0" borderId="31" xfId="0" applyFont="1" applyFill="1" applyBorder="1" applyAlignment="1" quotePrefix="1">
      <alignment horizontal="center"/>
    </xf>
    <xf numFmtId="17" fontId="11" fillId="0" borderId="25" xfId="0" applyNumberFormat="1" applyFont="1" applyBorder="1" applyAlignment="1" quotePrefix="1">
      <alignment horizontal="center"/>
    </xf>
    <xf numFmtId="16" fontId="11" fillId="0" borderId="25" xfId="0" applyNumberFormat="1" applyFont="1" applyBorder="1" applyAlignment="1" quotePrefix="1">
      <alignment horizontal="center"/>
    </xf>
    <xf numFmtId="6" fontId="11" fillId="0" borderId="22" xfId="0" applyNumberFormat="1" applyFont="1" applyBorder="1" applyAlignment="1">
      <alignment horizontal="right"/>
    </xf>
    <xf numFmtId="16" fontId="0" fillId="32" borderId="20" xfId="0" applyNumberFormat="1" applyFont="1" applyFill="1" applyBorder="1" applyAlignment="1" quotePrefix="1">
      <alignment horizontal="center"/>
    </xf>
    <xf numFmtId="16" fontId="11" fillId="33" borderId="36" xfId="0" applyNumberFormat="1" applyFont="1" applyFill="1" applyBorder="1" applyAlignment="1" quotePrefix="1">
      <alignment horizontal="center"/>
    </xf>
    <xf numFmtId="16" fontId="11" fillId="33" borderId="34" xfId="0" applyNumberFormat="1" applyFont="1" applyFill="1" applyBorder="1" applyAlignment="1" quotePrefix="1">
      <alignment horizontal="center"/>
    </xf>
    <xf numFmtId="6" fontId="11" fillId="33" borderId="34" xfId="0" applyNumberFormat="1" applyFont="1" applyFill="1" applyBorder="1" applyAlignment="1" quotePrefix="1">
      <alignment horizontal="right"/>
    </xf>
    <xf numFmtId="6" fontId="11" fillId="33" borderId="37" xfId="0" applyNumberFormat="1" applyFont="1" applyFill="1" applyBorder="1" applyAlignment="1">
      <alignment horizontal="right"/>
    </xf>
    <xf numFmtId="8" fontId="11" fillId="33" borderId="37" xfId="0" applyNumberFormat="1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16" fontId="2" fillId="0" borderId="22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6" fontId="11" fillId="32" borderId="0" xfId="0" applyNumberFormat="1" applyFont="1" applyFill="1" applyBorder="1" applyAlignment="1" quotePrefix="1">
      <alignment horizontal="right"/>
    </xf>
    <xf numFmtId="0" fontId="11" fillId="33" borderId="14" xfId="0" applyFont="1" applyFill="1" applyBorder="1" applyAlignment="1" quotePrefix="1">
      <alignment horizontal="center"/>
    </xf>
    <xf numFmtId="0" fontId="11" fillId="33" borderId="14" xfId="0" applyFont="1" applyFill="1" applyBorder="1" applyAlignment="1">
      <alignment horizontal="center"/>
    </xf>
    <xf numFmtId="6" fontId="11" fillId="32" borderId="36" xfId="0" applyNumberFormat="1" applyFont="1" applyFill="1" applyBorder="1" applyAlignment="1" quotePrefix="1">
      <alignment horizontal="right"/>
    </xf>
    <xf numFmtId="6" fontId="11" fillId="32" borderId="14" xfId="0" applyNumberFormat="1" applyFont="1" applyFill="1" applyBorder="1" applyAlignment="1" quotePrefix="1">
      <alignment horizontal="right"/>
    </xf>
    <xf numFmtId="6" fontId="0" fillId="0" borderId="23" xfId="0" applyNumberFormat="1" applyFont="1" applyBorder="1" applyAlignment="1" quotePrefix="1">
      <alignment horizontal="right"/>
    </xf>
    <xf numFmtId="0" fontId="11" fillId="33" borderId="14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16" fontId="56" fillId="32" borderId="17" xfId="0" applyNumberFormat="1" applyFont="1" applyFill="1" applyBorder="1" applyAlignment="1">
      <alignment horizontal="center"/>
    </xf>
    <xf numFmtId="16" fontId="55" fillId="32" borderId="18" xfId="0" applyNumberFormat="1" applyFont="1" applyFill="1" applyBorder="1" applyAlignment="1" quotePrefix="1">
      <alignment horizontal="center"/>
    </xf>
    <xf numFmtId="16" fontId="55" fillId="0" borderId="24" xfId="0" applyNumberFormat="1" applyFont="1" applyBorder="1" applyAlignment="1" quotePrefix="1">
      <alignment horizontal="center"/>
    </xf>
    <xf numFmtId="0" fontId="55" fillId="0" borderId="29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9" xfId="0" applyFont="1" applyBorder="1" applyAlignment="1" quotePrefix="1">
      <alignment horizontal="center"/>
    </xf>
    <xf numFmtId="0" fontId="55" fillId="0" borderId="24" xfId="0" applyFont="1" applyBorder="1" applyAlignment="1">
      <alignment/>
    </xf>
    <xf numFmtId="6" fontId="55" fillId="0" borderId="29" xfId="0" applyNumberFormat="1" applyFont="1" applyBorder="1" applyAlignment="1">
      <alignment/>
    </xf>
    <xf numFmtId="8" fontId="55" fillId="0" borderId="24" xfId="0" applyNumberFormat="1" applyFont="1" applyBorder="1" applyAlignment="1" quotePrefix="1">
      <alignment horizontal="center"/>
    </xf>
    <xf numFmtId="0" fontId="55" fillId="0" borderId="24" xfId="0" applyFont="1" applyBorder="1" applyAlignment="1" quotePrefix="1">
      <alignment horizontal="center"/>
    </xf>
    <xf numFmtId="6" fontId="55" fillId="0" borderId="24" xfId="0" applyNumberFormat="1" applyFont="1" applyBorder="1" applyAlignment="1" quotePrefix="1">
      <alignment horizontal="right"/>
    </xf>
    <xf numFmtId="0" fontId="0" fillId="0" borderId="18" xfId="0" applyFont="1" applyBorder="1" applyAlignment="1">
      <alignment horizontal="center"/>
    </xf>
    <xf numFmtId="16" fontId="11" fillId="33" borderId="39" xfId="0" applyNumberFormat="1" applyFont="1" applyFill="1" applyBorder="1" applyAlignment="1" quotePrefix="1">
      <alignment horizontal="center"/>
    </xf>
    <xf numFmtId="16" fontId="11" fillId="33" borderId="27" xfId="0" applyNumberFormat="1" applyFont="1" applyFill="1" applyBorder="1" applyAlignment="1" quotePrefix="1">
      <alignment horizontal="center"/>
    </xf>
    <xf numFmtId="6" fontId="11" fillId="33" borderId="27" xfId="0" applyNumberFormat="1" applyFont="1" applyFill="1" applyBorder="1" applyAlignment="1" quotePrefix="1">
      <alignment horizontal="right"/>
    </xf>
    <xf numFmtId="6" fontId="11" fillId="33" borderId="40" xfId="0" applyNumberFormat="1" applyFont="1" applyFill="1" applyBorder="1" applyAlignment="1">
      <alignment horizontal="right"/>
    </xf>
    <xf numFmtId="8" fontId="11" fillId="33" borderId="40" xfId="0" applyNumberFormat="1" applyFont="1" applyFill="1" applyBorder="1" applyAlignment="1" quotePrefix="1">
      <alignment horizontal="center"/>
    </xf>
    <xf numFmtId="0" fontId="0" fillId="0" borderId="24" xfId="0" applyFont="1" applyBorder="1" applyAlignment="1" quotePrefix="1">
      <alignment/>
    </xf>
    <xf numFmtId="16" fontId="0" fillId="0" borderId="29" xfId="0" applyNumberFormat="1" applyFont="1" applyBorder="1" applyAlignment="1" quotePrefix="1">
      <alignment horizontal="center"/>
    </xf>
    <xf numFmtId="0" fontId="56" fillId="0" borderId="34" xfId="0" applyFont="1" applyBorder="1" applyAlignment="1">
      <alignment horizontal="center"/>
    </xf>
    <xf numFmtId="0" fontId="55" fillId="0" borderId="16" xfId="0" applyFont="1" applyBorder="1" applyAlignment="1" quotePrefix="1">
      <alignment horizontal="center"/>
    </xf>
    <xf numFmtId="0" fontId="56" fillId="33" borderId="36" xfId="0" applyFont="1" applyFill="1" applyBorder="1" applyAlignment="1" quotePrefix="1">
      <alignment horizontal="center"/>
    </xf>
    <xf numFmtId="0" fontId="55" fillId="0" borderId="34" xfId="0" applyFont="1" applyBorder="1" applyAlignment="1">
      <alignment horizontal="center"/>
    </xf>
    <xf numFmtId="0" fontId="55" fillId="33" borderId="34" xfId="0" applyFont="1" applyFill="1" applyBorder="1" applyAlignment="1" quotePrefix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 quotePrefix="1">
      <alignment horizontal="center"/>
    </xf>
    <xf numFmtId="6" fontId="55" fillId="32" borderId="34" xfId="0" applyNumberFormat="1" applyFont="1" applyFill="1" applyBorder="1" applyAlignment="1" quotePrefix="1">
      <alignment horizontal="right"/>
    </xf>
    <xf numFmtId="8" fontId="55" fillId="32" borderId="14" xfId="0" applyNumberFormat="1" applyFont="1" applyFill="1" applyBorder="1" applyAlignment="1" quotePrefix="1">
      <alignment horizontal="center"/>
    </xf>
    <xf numFmtId="0" fontId="55" fillId="0" borderId="20" xfId="0" applyFont="1" applyBorder="1" applyAlignment="1">
      <alignment horizontal="center"/>
    </xf>
    <xf numFmtId="0" fontId="55" fillId="33" borderId="0" xfId="0" applyFont="1" applyFill="1" applyBorder="1" applyAlignment="1" quotePrefix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6" fontId="55" fillId="32" borderId="0" xfId="0" applyNumberFormat="1" applyFont="1" applyFill="1" applyBorder="1" applyAlignment="1" quotePrefix="1">
      <alignment horizontal="right"/>
    </xf>
    <xf numFmtId="0" fontId="55" fillId="33" borderId="14" xfId="0" applyFont="1" applyFill="1" applyBorder="1" applyAlignment="1" quotePrefix="1">
      <alignment horizontal="center"/>
    </xf>
    <xf numFmtId="0" fontId="55" fillId="33" borderId="14" xfId="0" applyFont="1" applyFill="1" applyBorder="1" applyAlignment="1">
      <alignment horizontal="center"/>
    </xf>
    <xf numFmtId="6" fontId="55" fillId="32" borderId="14" xfId="0" applyNumberFormat="1" applyFont="1" applyFill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41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2" fillId="0" borderId="44" xfId="0" applyFont="1" applyBorder="1" applyAlignment="1" quotePrefix="1">
      <alignment horizontal="center"/>
    </xf>
    <xf numFmtId="0" fontId="5" fillId="0" borderId="45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46" xfId="0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55" fillId="0" borderId="25" xfId="0" applyFont="1" applyBorder="1" applyAlignment="1">
      <alignment horizontal="center"/>
    </xf>
    <xf numFmtId="0" fontId="56" fillId="0" borderId="16" xfId="0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6" fontId="0" fillId="0" borderId="16" xfId="0" applyNumberFormat="1" applyFont="1" applyBorder="1" applyAlignment="1" quotePrefix="1">
      <alignment horizontal="right"/>
    </xf>
    <xf numFmtId="0" fontId="55" fillId="0" borderId="14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8" fontId="0" fillId="32" borderId="38" xfId="0" applyNumberFormat="1" applyFont="1" applyFill="1" applyBorder="1" applyAlignment="1" quotePrefix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" fontId="0" fillId="0" borderId="11" xfId="0" applyNumberFormat="1" applyFont="1" applyBorder="1" applyAlignment="1" quotePrefix="1">
      <alignment horizontal="center"/>
    </xf>
    <xf numFmtId="6" fontId="0" fillId="33" borderId="11" xfId="0" applyNumberFormat="1" applyFont="1" applyFill="1" applyBorder="1" applyAlignment="1">
      <alignment horizontal="right"/>
    </xf>
    <xf numFmtId="8" fontId="0" fillId="33" borderId="22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6" fontId="0" fillId="0" borderId="16" xfId="0" applyNumberFormat="1" applyFont="1" applyFill="1" applyBorder="1" applyAlignment="1" quotePrefix="1">
      <alignment horizontal="right"/>
    </xf>
    <xf numFmtId="6" fontId="0" fillId="0" borderId="15" xfId="0" applyNumberFormat="1" applyFont="1" applyFill="1" applyBorder="1" applyAlignment="1" quotePrefix="1">
      <alignment horizontal="right"/>
    </xf>
    <xf numFmtId="6" fontId="0" fillId="0" borderId="16" xfId="0" applyNumberFormat="1" applyFont="1" applyFill="1" applyBorder="1" applyAlignment="1">
      <alignment horizontal="right"/>
    </xf>
    <xf numFmtId="8" fontId="0" fillId="0" borderId="30" xfId="0" applyNumberFormat="1" applyFont="1" applyFill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6" fontId="56" fillId="0" borderId="14" xfId="0" applyNumberFormat="1" applyFont="1" applyBorder="1" applyAlignment="1">
      <alignment horizontal="right"/>
    </xf>
    <xf numFmtId="6" fontId="55" fillId="33" borderId="0" xfId="0" applyNumberFormat="1" applyFont="1" applyFill="1" applyBorder="1" applyAlignment="1">
      <alignment/>
    </xf>
    <xf numFmtId="8" fontId="55" fillId="33" borderId="14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16" fontId="55" fillId="0" borderId="30" xfId="0" applyNumberFormat="1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13" fillId="33" borderId="28" xfId="0" applyFont="1" applyFill="1" applyBorder="1" applyAlignment="1" quotePrefix="1">
      <alignment horizontal="center"/>
    </xf>
    <xf numFmtId="0" fontId="11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12" fillId="0" borderId="11" xfId="0" applyFont="1" applyBorder="1" applyAlignment="1">
      <alignment horizontal="center"/>
    </xf>
    <xf numFmtId="6" fontId="0" fillId="33" borderId="11" xfId="0" applyNumberFormat="1" applyFont="1" applyFill="1" applyBorder="1" applyAlignment="1">
      <alignment/>
    </xf>
    <xf numFmtId="0" fontId="0" fillId="33" borderId="22" xfId="0" applyFont="1" applyFill="1" applyBorder="1" applyAlignment="1" quotePrefix="1">
      <alignment horizontal="center"/>
    </xf>
    <xf numFmtId="6" fontId="0" fillId="33" borderId="22" xfId="0" applyNumberFormat="1" applyFont="1" applyFill="1" applyBorder="1" applyAlignment="1" quotePrefix="1">
      <alignment horizontal="right"/>
    </xf>
    <xf numFmtId="0" fontId="0" fillId="33" borderId="29" xfId="0" applyFont="1" applyFill="1" applyBorder="1" applyAlignment="1" quotePrefix="1">
      <alignment horizontal="center"/>
    </xf>
    <xf numFmtId="6" fontId="0" fillId="33" borderId="24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>
      <alignment/>
    </xf>
    <xf numFmtId="16" fontId="2" fillId="0" borderId="0" xfId="0" applyNumberFormat="1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6" fontId="0" fillId="33" borderId="0" xfId="0" applyNumberFormat="1" applyFont="1" applyFill="1" applyBorder="1" applyAlignment="1">
      <alignment horizontal="right"/>
    </xf>
    <xf numFmtId="6" fontId="0" fillId="33" borderId="16" xfId="0" applyNumberFormat="1" applyFont="1" applyFill="1" applyBorder="1" applyAlignment="1">
      <alignment horizontal="right"/>
    </xf>
    <xf numFmtId="8" fontId="0" fillId="0" borderId="30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30" xfId="0" applyFont="1" applyBorder="1" applyAlignment="1">
      <alignment/>
    </xf>
    <xf numFmtId="6" fontId="0" fillId="0" borderId="15" xfId="0" applyNumberFormat="1" applyFont="1" applyBorder="1" applyAlignment="1" quotePrefix="1">
      <alignment horizontal="right"/>
    </xf>
    <xf numFmtId="6" fontId="0" fillId="0" borderId="16" xfId="0" applyNumberFormat="1" applyFont="1" applyBorder="1" applyAlignment="1">
      <alignment/>
    </xf>
    <xf numFmtId="8" fontId="0" fillId="0" borderId="30" xfId="0" applyNumberFormat="1" applyFont="1" applyBorder="1" applyAlignment="1" quotePrefix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6" fontId="0" fillId="0" borderId="11" xfId="0" applyNumberFormat="1" applyFont="1" applyFill="1" applyBorder="1" applyAlignment="1">
      <alignment horizontal="right"/>
    </xf>
    <xf numFmtId="0" fontId="56" fillId="0" borderId="23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" fontId="55" fillId="32" borderId="22" xfId="0" applyNumberFormat="1" applyFont="1" applyFill="1" applyBorder="1" applyAlignment="1" quotePrefix="1">
      <alignment horizontal="center"/>
    </xf>
    <xf numFmtId="16" fontId="55" fillId="32" borderId="11" xfId="0" applyNumberFormat="1" applyFont="1" applyFill="1" applyBorder="1" applyAlignment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22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5" fillId="32" borderId="22" xfId="0" applyFont="1" applyFill="1" applyBorder="1" applyAlignment="1">
      <alignment/>
    </xf>
    <xf numFmtId="0" fontId="55" fillId="32" borderId="22" xfId="0" applyFont="1" applyFill="1" applyBorder="1" applyAlignment="1" quotePrefix="1">
      <alignment horizontal="center"/>
    </xf>
    <xf numFmtId="6" fontId="55" fillId="32" borderId="11" xfId="0" applyNumberFormat="1" applyFont="1" applyFill="1" applyBorder="1" applyAlignment="1" quotePrefix="1">
      <alignment horizontal="right"/>
    </xf>
    <xf numFmtId="6" fontId="55" fillId="32" borderId="22" xfId="0" applyNumberFormat="1" applyFont="1" applyFill="1" applyBorder="1" applyAlignment="1" quotePrefix="1">
      <alignment horizontal="right"/>
    </xf>
    <xf numFmtId="8" fontId="11" fillId="32" borderId="25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2" fillId="33" borderId="36" xfId="0" applyFont="1" applyFill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0" fillId="33" borderId="34" xfId="0" applyFont="1" applyFill="1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quotePrefix="1">
      <alignment horizontal="center"/>
    </xf>
    <xf numFmtId="6" fontId="0" fillId="32" borderId="36" xfId="0" applyNumberFormat="1" applyFont="1" applyFill="1" applyBorder="1" applyAlignment="1" quotePrefix="1">
      <alignment horizontal="right"/>
    </xf>
    <xf numFmtId="8" fontId="0" fillId="32" borderId="34" xfId="0" applyNumberFormat="1" applyFont="1" applyFill="1" applyBorder="1" applyAlignment="1" quotePrefix="1">
      <alignment horizontal="center"/>
    </xf>
    <xf numFmtId="0" fontId="56" fillId="0" borderId="14" xfId="0" applyFont="1" applyBorder="1" applyAlignment="1" quotePrefix="1">
      <alignment horizontal="center"/>
    </xf>
    <xf numFmtId="0" fontId="55" fillId="0" borderId="22" xfId="0" applyFont="1" applyBorder="1" applyAlignment="1" quotePrefix="1">
      <alignment horizontal="center"/>
    </xf>
    <xf numFmtId="16" fontId="55" fillId="0" borderId="0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6" fontId="55" fillId="0" borderId="22" xfId="0" applyNumberFormat="1" applyFont="1" applyBorder="1" applyAlignment="1">
      <alignment/>
    </xf>
    <xf numFmtId="6" fontId="11" fillId="0" borderId="24" xfId="0" applyNumberFormat="1" applyFont="1" applyBorder="1" applyAlignment="1">
      <alignment horizontal="right"/>
    </xf>
    <xf numFmtId="0" fontId="56" fillId="0" borderId="21" xfId="0" applyFont="1" applyBorder="1" applyAlignment="1">
      <alignment horizontal="center"/>
    </xf>
    <xf numFmtId="0" fontId="56" fillId="33" borderId="31" xfId="0" applyFont="1" applyFill="1" applyBorder="1" applyAlignment="1" quotePrefix="1">
      <alignment horizontal="center"/>
    </xf>
    <xf numFmtId="6" fontId="55" fillId="0" borderId="39" xfId="0" applyNumberFormat="1" applyFont="1" applyBorder="1" applyAlignment="1">
      <alignment horizontal="right"/>
    </xf>
    <xf numFmtId="8" fontId="55" fillId="0" borderId="27" xfId="0" applyNumberFormat="1" applyFont="1" applyBorder="1" applyAlignment="1" quotePrefix="1">
      <alignment horizontal="center" wrapText="1"/>
    </xf>
    <xf numFmtId="8" fontId="55" fillId="0" borderId="0" xfId="0" applyNumberFormat="1" applyFont="1" applyAlignment="1">
      <alignment/>
    </xf>
    <xf numFmtId="0" fontId="55" fillId="0" borderId="31" xfId="0" applyFont="1" applyBorder="1" applyAlignment="1">
      <alignment horizontal="center"/>
    </xf>
    <xf numFmtId="16" fontId="55" fillId="32" borderId="33" xfId="0" applyNumberFormat="1" applyFont="1" applyFill="1" applyBorder="1" applyAlignment="1" quotePrefix="1">
      <alignment horizontal="center"/>
    </xf>
    <xf numFmtId="16" fontId="55" fillId="32" borderId="21" xfId="0" applyNumberFormat="1" applyFont="1" applyFill="1" applyBorder="1" applyAlignment="1">
      <alignment horizontal="center"/>
    </xf>
    <xf numFmtId="0" fontId="55" fillId="33" borderId="31" xfId="0" applyFont="1" applyFill="1" applyBorder="1" applyAlignment="1" quotePrefix="1">
      <alignment horizontal="center"/>
    </xf>
    <xf numFmtId="0" fontId="55" fillId="33" borderId="21" xfId="0" applyFont="1" applyFill="1" applyBorder="1" applyAlignment="1" quotePrefix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31" xfId="0" applyFont="1" applyFill="1" applyBorder="1" applyAlignment="1">
      <alignment/>
    </xf>
    <xf numFmtId="16" fontId="55" fillId="32" borderId="33" xfId="0" applyNumberFormat="1" applyFont="1" applyFill="1" applyBorder="1" applyAlignment="1" quotePrefix="1">
      <alignment horizontal="right"/>
    </xf>
    <xf numFmtId="6" fontId="55" fillId="0" borderId="22" xfId="0" applyNumberFormat="1" applyFont="1" applyBorder="1" applyAlignment="1">
      <alignment horizontal="right"/>
    </xf>
    <xf numFmtId="17" fontId="0" fillId="0" borderId="36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6" fontId="0" fillId="0" borderId="10" xfId="0" applyNumberFormat="1" applyFont="1" applyFill="1" applyBorder="1" applyAlignment="1" quotePrefix="1">
      <alignment horizontal="right"/>
    </xf>
    <xf numFmtId="6" fontId="0" fillId="32" borderId="34" xfId="0" applyNumberFormat="1" applyFont="1" applyFill="1" applyBorder="1" applyAlignment="1">
      <alignment/>
    </xf>
    <xf numFmtId="8" fontId="0" fillId="33" borderId="37" xfId="0" applyNumberFormat="1" applyFont="1" applyFill="1" applyBorder="1" applyAlignment="1" quotePrefix="1">
      <alignment horizontal="center"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 horizontal="center"/>
    </xf>
    <xf numFmtId="6" fontId="0" fillId="0" borderId="26" xfId="0" applyNumberFormat="1" applyFont="1" applyBorder="1" applyAlignment="1" quotePrefix="1">
      <alignment horizontal="right"/>
    </xf>
    <xf numFmtId="0" fontId="56" fillId="0" borderId="14" xfId="0" applyFont="1" applyBorder="1" applyAlignment="1">
      <alignment horizontal="center"/>
    </xf>
    <xf numFmtId="6" fontId="11" fillId="0" borderId="16" xfId="0" applyNumberFormat="1" applyFont="1" applyBorder="1" applyAlignment="1">
      <alignment horizontal="right"/>
    </xf>
    <xf numFmtId="17" fontId="11" fillId="0" borderId="22" xfId="0" applyNumberFormat="1" applyFont="1" applyBorder="1" applyAlignment="1" quotePrefix="1">
      <alignment horizontal="center"/>
    </xf>
    <xf numFmtId="16" fontId="11" fillId="0" borderId="11" xfId="0" applyNumberFormat="1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17" fontId="11" fillId="0" borderId="27" xfId="0" applyNumberFormat="1" applyFont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16" fontId="11" fillId="0" borderId="40" xfId="0" applyNumberFormat="1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8" xfId="0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0" fontId="12" fillId="0" borderId="34" xfId="0" applyFont="1" applyBorder="1" applyAlignment="1">
      <alignment horizontal="center"/>
    </xf>
    <xf numFmtId="0" fontId="2" fillId="32" borderId="14" xfId="0" applyFont="1" applyFill="1" applyBorder="1" applyAlignment="1" quotePrefix="1">
      <alignment horizontal="center"/>
    </xf>
    <xf numFmtId="16" fontId="0" fillId="32" borderId="21" xfId="0" applyNumberFormat="1" applyFont="1" applyFill="1" applyBorder="1" applyAlignment="1" quotePrefix="1">
      <alignment horizontal="center"/>
    </xf>
    <xf numFmtId="16" fontId="0" fillId="33" borderId="31" xfId="0" applyNumberFormat="1" applyFont="1" applyFill="1" applyBorder="1" applyAlignment="1">
      <alignment horizontal="center"/>
    </xf>
    <xf numFmtId="0" fontId="2" fillId="32" borderId="21" xfId="0" applyFont="1" applyFill="1" applyBorder="1" applyAlignment="1" quotePrefix="1">
      <alignment horizontal="center"/>
    </xf>
    <xf numFmtId="0" fontId="0" fillId="32" borderId="31" xfId="0" applyFont="1" applyFill="1" applyBorder="1" applyAlignment="1" quotePrefix="1">
      <alignment horizontal="center"/>
    </xf>
    <xf numFmtId="0" fontId="0" fillId="32" borderId="2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0" fontId="0" fillId="32" borderId="21" xfId="0" applyFont="1" applyFill="1" applyBorder="1" applyAlignment="1" quotePrefix="1">
      <alignment horizontal="center"/>
    </xf>
    <xf numFmtId="6" fontId="0" fillId="33" borderId="31" xfId="0" applyNumberFormat="1" applyFont="1" applyFill="1" applyBorder="1" applyAlignment="1" quotePrefix="1">
      <alignment horizontal="right"/>
    </xf>
    <xf numFmtId="6" fontId="0" fillId="32" borderId="21" xfId="0" applyNumberFormat="1" applyFont="1" applyFill="1" applyBorder="1" applyAlignment="1" quotePrefix="1">
      <alignment horizontal="right"/>
    </xf>
    <xf numFmtId="6" fontId="0" fillId="33" borderId="31" xfId="0" applyNumberFormat="1" applyFont="1" applyFill="1" applyBorder="1" applyAlignment="1">
      <alignment horizontal="right"/>
    </xf>
    <xf numFmtId="8" fontId="0" fillId="0" borderId="21" xfId="0" applyNumberFormat="1" applyFont="1" applyFill="1" applyBorder="1" applyAlignment="1" quotePrefix="1">
      <alignment horizontal="center"/>
    </xf>
    <xf numFmtId="16" fontId="2" fillId="0" borderId="22" xfId="0" applyNumberFormat="1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3" fontId="0" fillId="0" borderId="22" xfId="0" applyNumberFormat="1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6" fontId="0" fillId="0" borderId="31" xfId="0" applyNumberFormat="1" applyFont="1" applyBorder="1" applyAlignment="1" quotePrefix="1">
      <alignment horizontal="center"/>
    </xf>
    <xf numFmtId="6" fontId="11" fillId="33" borderId="0" xfId="0" applyNumberFormat="1" applyFont="1" applyFill="1" applyBorder="1" applyAlignment="1">
      <alignment horizontal="right"/>
    </xf>
    <xf numFmtId="16" fontId="11" fillId="33" borderId="20" xfId="0" applyNumberFormat="1" applyFont="1" applyFill="1" applyBorder="1" applyAlignment="1" quotePrefix="1">
      <alignment horizontal="center"/>
    </xf>
    <xf numFmtId="8" fontId="11" fillId="33" borderId="26" xfId="0" applyNumberFormat="1" applyFont="1" applyFill="1" applyBorder="1" applyAlignment="1" quotePrefix="1">
      <alignment horizontal="center"/>
    </xf>
    <xf numFmtId="16" fontId="11" fillId="33" borderId="14" xfId="0" applyNumberFormat="1" applyFont="1" applyFill="1" applyBorder="1" applyAlignment="1" quotePrefix="1">
      <alignment horizontal="center"/>
    </xf>
    <xf numFmtId="6" fontId="11" fillId="33" borderId="14" xfId="0" applyNumberFormat="1" applyFont="1" applyFill="1" applyBorder="1" applyAlignment="1" quotePrefix="1">
      <alignment horizontal="right"/>
    </xf>
    <xf numFmtId="6" fontId="11" fillId="33" borderId="14" xfId="0" applyNumberFormat="1" applyFont="1" applyFill="1" applyBorder="1" applyAlignment="1">
      <alignment horizontal="right"/>
    </xf>
    <xf numFmtId="0" fontId="55" fillId="0" borderId="21" xfId="0" applyFont="1" applyBorder="1" applyAlignment="1">
      <alignment horizontal="center"/>
    </xf>
    <xf numFmtId="0" fontId="56" fillId="0" borderId="21" xfId="0" applyFont="1" applyBorder="1" applyAlignment="1" quotePrefix="1">
      <alignment horizontal="center"/>
    </xf>
    <xf numFmtId="16" fontId="0" fillId="0" borderId="33" xfId="0" applyNumberFormat="1" applyFont="1" applyBorder="1" applyAlignment="1" quotePrefix="1">
      <alignment horizontal="center"/>
    </xf>
    <xf numFmtId="0" fontId="2" fillId="0" borderId="31" xfId="0" applyFont="1" applyBorder="1" applyAlignment="1" quotePrefix="1">
      <alignment horizontal="center"/>
    </xf>
    <xf numFmtId="0" fontId="0" fillId="0" borderId="31" xfId="0" applyFont="1" applyBorder="1" applyAlignment="1">
      <alignment/>
    </xf>
    <xf numFmtId="8" fontId="0" fillId="0" borderId="22" xfId="0" applyNumberFormat="1" applyFont="1" applyBorder="1" applyAlignment="1">
      <alignment horizontal="center"/>
    </xf>
    <xf numFmtId="16" fontId="0" fillId="33" borderId="22" xfId="0" applyNumberFormat="1" applyFont="1" applyFill="1" applyBorder="1" applyAlignment="1" quotePrefix="1">
      <alignment horizontal="center"/>
    </xf>
    <xf numFmtId="16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6" fontId="0" fillId="33" borderId="11" xfId="0" applyNumberFormat="1" applyFont="1" applyFill="1" applyBorder="1" applyAlignment="1" quotePrefix="1">
      <alignment horizontal="right"/>
    </xf>
    <xf numFmtId="0" fontId="55" fillId="0" borderId="26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55" fillId="0" borderId="22" xfId="0" applyFont="1" applyFill="1" applyBorder="1" applyAlignment="1">
      <alignment/>
    </xf>
    <xf numFmtId="0" fontId="55" fillId="0" borderId="39" xfId="0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 quotePrefix="1">
      <alignment horizontal="center"/>
    </xf>
    <xf numFmtId="0" fontId="56" fillId="0" borderId="28" xfId="0" applyFont="1" applyFill="1" applyBorder="1" applyAlignment="1" quotePrefix="1">
      <alignment horizontal="center"/>
    </xf>
    <xf numFmtId="0" fontId="55" fillId="0" borderId="27" xfId="0" applyFont="1" applyFill="1" applyBorder="1" applyAlignment="1" quotePrefix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28" xfId="0" applyFont="1" applyFill="1" applyBorder="1" applyAlignment="1" quotePrefix="1">
      <alignment horizontal="center"/>
    </xf>
    <xf numFmtId="6" fontId="55" fillId="0" borderId="27" xfId="0" applyNumberFormat="1" applyFont="1" applyFill="1" applyBorder="1" applyAlignment="1" quotePrefix="1">
      <alignment horizontal="right"/>
    </xf>
    <xf numFmtId="6" fontId="55" fillId="0" borderId="28" xfId="0" applyNumberFormat="1" applyFont="1" applyFill="1" applyBorder="1" applyAlignment="1" quotePrefix="1">
      <alignment horizontal="right"/>
    </xf>
    <xf numFmtId="6" fontId="55" fillId="0" borderId="27" xfId="0" applyNumberFormat="1" applyFont="1" applyFill="1" applyBorder="1" applyAlignment="1">
      <alignment horizontal="right"/>
    </xf>
    <xf numFmtId="8" fontId="55" fillId="0" borderId="40" xfId="0" applyNumberFormat="1" applyFont="1" applyFill="1" applyBorder="1" applyAlignment="1" quotePrefix="1">
      <alignment horizontal="center"/>
    </xf>
    <xf numFmtId="0" fontId="55" fillId="0" borderId="11" xfId="0" applyFont="1" applyFill="1" applyBorder="1" applyAlignment="1">
      <alignment horizontal="center"/>
    </xf>
    <xf numFmtId="0" fontId="0" fillId="33" borderId="2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11" fillId="33" borderId="23" xfId="0" applyFont="1" applyFill="1" applyBorder="1" applyAlignment="1" quotePrefix="1">
      <alignment horizontal="center"/>
    </xf>
    <xf numFmtId="0" fontId="55" fillId="33" borderId="17" xfId="0" applyFont="1" applyFill="1" applyBorder="1" applyAlignment="1" quotePrefix="1">
      <alignment horizontal="center"/>
    </xf>
    <xf numFmtId="16" fontId="0" fillId="32" borderId="34" xfId="0" applyNumberFormat="1" applyFont="1" applyFill="1" applyBorder="1" applyAlignment="1" quotePrefix="1">
      <alignment horizontal="center"/>
    </xf>
    <xf numFmtId="17" fontId="0" fillId="0" borderId="2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0" fillId="32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6" fontId="0" fillId="0" borderId="22" xfId="0" applyNumberFormat="1" applyFont="1" applyBorder="1" applyAlignment="1" quotePrefix="1">
      <alignment/>
    </xf>
    <xf numFmtId="17" fontId="11" fillId="0" borderId="24" xfId="0" applyNumberFormat="1" applyFont="1" applyBorder="1" applyAlignment="1" quotePrefix="1">
      <alignment horizontal="center"/>
    </xf>
    <xf numFmtId="16" fontId="11" fillId="0" borderId="29" xfId="0" applyNumberFormat="1" applyFont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0" borderId="24" xfId="0" applyFont="1" applyBorder="1" applyAlignment="1">
      <alignment/>
    </xf>
    <xf numFmtId="8" fontId="11" fillId="0" borderId="24" xfId="0" applyNumberFormat="1" applyFont="1" applyBorder="1" applyAlignment="1" quotePrefix="1">
      <alignment horizontal="center"/>
    </xf>
    <xf numFmtId="16" fontId="0" fillId="33" borderId="36" xfId="0" applyNumberFormat="1" applyFont="1" applyFill="1" applyBorder="1" applyAlignment="1" quotePrefix="1">
      <alignment horizontal="center"/>
    </xf>
    <xf numFmtId="16" fontId="0" fillId="33" borderId="34" xfId="0" applyNumberFormat="1" applyFont="1" applyFill="1" applyBorder="1" applyAlignment="1" quotePrefix="1">
      <alignment horizontal="center"/>
    </xf>
    <xf numFmtId="6" fontId="0" fillId="33" borderId="34" xfId="0" applyNumberFormat="1" applyFont="1" applyFill="1" applyBorder="1" applyAlignment="1" quotePrefix="1">
      <alignment horizontal="right"/>
    </xf>
    <xf numFmtId="6" fontId="0" fillId="33" borderId="37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16" fontId="11" fillId="33" borderId="23" xfId="0" applyNumberFormat="1" applyFont="1" applyFill="1" applyBorder="1" applyAlignment="1" quotePrefix="1">
      <alignment horizontal="center"/>
    </xf>
    <xf numFmtId="16" fontId="11" fillId="33" borderId="22" xfId="0" applyNumberFormat="1" applyFont="1" applyFill="1" applyBorder="1" applyAlignment="1" quotePrefix="1">
      <alignment horizontal="center"/>
    </xf>
    <xf numFmtId="6" fontId="11" fillId="33" borderId="22" xfId="0" applyNumberFormat="1" applyFont="1" applyFill="1" applyBorder="1" applyAlignment="1" quotePrefix="1">
      <alignment horizontal="right"/>
    </xf>
    <xf numFmtId="6" fontId="11" fillId="33" borderId="11" xfId="0" applyNumberFormat="1" applyFont="1" applyFill="1" applyBorder="1" applyAlignment="1">
      <alignment horizontal="right"/>
    </xf>
    <xf numFmtId="6" fontId="11" fillId="33" borderId="22" xfId="0" applyNumberFormat="1" applyFont="1" applyFill="1" applyBorder="1" applyAlignment="1">
      <alignment horizontal="right"/>
    </xf>
    <xf numFmtId="8" fontId="11" fillId="33" borderId="25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2"/>
  <sheetViews>
    <sheetView tabSelected="1" zoomScalePageLayoutView="0" workbookViewId="0" topLeftCell="A128">
      <selection activeCell="B128" sqref="B128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76" customWidth="1"/>
    <col min="16" max="16" width="11.7109375" style="76" customWidth="1"/>
    <col min="17" max="17" width="14.7109375" style="0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61"/>
      <c r="I1" s="3"/>
      <c r="J1" s="3"/>
      <c r="K1" s="3"/>
      <c r="M1" s="4"/>
      <c r="N1" s="3" t="s">
        <v>71</v>
      </c>
      <c r="O1" s="154" t="s">
        <v>74</v>
      </c>
      <c r="P1" s="77"/>
      <c r="Q1" s="154" t="s">
        <v>73</v>
      </c>
    </row>
    <row r="2" spans="1:16" ht="18">
      <c r="A2" s="97" t="s">
        <v>188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6" t="s">
        <v>83</v>
      </c>
    </row>
    <row r="3" spans="1:16" ht="18">
      <c r="A3" s="199" t="s">
        <v>190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55" t="s">
        <v>75</v>
      </c>
      <c r="P3" s="15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96"/>
      <c r="N4" s="3" t="s">
        <v>72</v>
      </c>
      <c r="O4" s="153" t="s">
        <v>76</v>
      </c>
    </row>
    <row r="5" spans="1:15" ht="12.75">
      <c r="A5" s="5"/>
      <c r="B5" s="2"/>
      <c r="C5" s="2" t="s">
        <v>161</v>
      </c>
      <c r="D5" s="2"/>
      <c r="E5" s="2"/>
      <c r="F5" s="3"/>
      <c r="G5" s="3"/>
      <c r="H5" s="4"/>
      <c r="I5" s="3"/>
      <c r="J5" s="3"/>
      <c r="K5" s="3"/>
      <c r="M5" s="4"/>
      <c r="N5" s="3"/>
      <c r="O5" s="193" t="s">
        <v>189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25" customFormat="1" ht="15">
      <c r="A7" s="125" t="s">
        <v>67</v>
      </c>
      <c r="B7" s="126"/>
      <c r="C7" s="126"/>
      <c r="D7" s="126"/>
      <c r="E7" s="126"/>
      <c r="F7" s="126"/>
      <c r="G7" s="126"/>
      <c r="H7" s="4"/>
      <c r="I7" s="126"/>
      <c r="J7" s="126"/>
      <c r="K7" s="126"/>
      <c r="M7" s="127"/>
      <c r="N7" s="126"/>
      <c r="O7" s="128"/>
      <c r="P7" s="128"/>
    </row>
    <row r="8" spans="1:16" s="125" customFormat="1" ht="15">
      <c r="A8" s="125" t="s">
        <v>68</v>
      </c>
      <c r="B8" s="126"/>
      <c r="C8" s="126"/>
      <c r="D8" s="126"/>
      <c r="E8" s="126"/>
      <c r="F8" s="126"/>
      <c r="G8" s="129"/>
      <c r="H8" s="127"/>
      <c r="I8" s="129"/>
      <c r="J8" s="129"/>
      <c r="K8" s="129"/>
      <c r="L8" s="131"/>
      <c r="M8" s="130"/>
      <c r="N8" s="129"/>
      <c r="O8" s="128"/>
      <c r="P8" s="128"/>
    </row>
    <row r="9" spans="1:16" s="134" customFormat="1" ht="12.75" customHeight="1">
      <c r="A9" s="125" t="s">
        <v>81</v>
      </c>
      <c r="B9" s="126"/>
      <c r="C9" s="126"/>
      <c r="D9" s="126"/>
      <c r="E9" s="126"/>
      <c r="F9" s="132"/>
      <c r="G9" s="132"/>
      <c r="H9" s="130"/>
      <c r="I9" s="132"/>
      <c r="J9" s="132"/>
      <c r="K9" s="132"/>
      <c r="M9" s="133"/>
      <c r="N9" s="132"/>
      <c r="O9" s="135"/>
      <c r="P9" s="135"/>
    </row>
    <row r="10" spans="1:14" ht="6.75" customHeight="1">
      <c r="A10" s="98"/>
      <c r="B10" s="2"/>
      <c r="C10" s="2"/>
      <c r="D10" s="2"/>
      <c r="E10" s="2"/>
      <c r="F10" s="3"/>
      <c r="G10" s="3"/>
      <c r="H10" s="133"/>
      <c r="I10" s="3"/>
      <c r="J10" s="3"/>
      <c r="K10" s="3"/>
      <c r="M10" s="4"/>
      <c r="N10" s="3"/>
    </row>
    <row r="11" spans="1:16" s="13" customFormat="1" ht="13.5" customHeight="1">
      <c r="A11" s="13" t="s">
        <v>96</v>
      </c>
      <c r="B11" s="2"/>
      <c r="C11" s="2"/>
      <c r="D11" s="2"/>
      <c r="E11" s="2"/>
      <c r="F11" s="136"/>
      <c r="G11" s="136"/>
      <c r="H11" s="4"/>
      <c r="I11" s="136"/>
      <c r="J11" s="136"/>
      <c r="K11" s="136"/>
      <c r="M11" s="15"/>
      <c r="N11" s="136"/>
      <c r="O11" s="137"/>
      <c r="P11" s="137"/>
    </row>
    <row r="12" spans="1:16" s="13" customFormat="1" ht="12.75">
      <c r="A12" s="13" t="s">
        <v>266</v>
      </c>
      <c r="B12" s="2"/>
      <c r="C12" s="2"/>
      <c r="D12" s="2"/>
      <c r="E12" s="2"/>
      <c r="F12" s="136"/>
      <c r="G12" s="136"/>
      <c r="H12" s="15"/>
      <c r="I12" s="136"/>
      <c r="J12" s="136"/>
      <c r="K12" s="136"/>
      <c r="M12" s="15"/>
      <c r="N12" s="136"/>
      <c r="O12" s="137"/>
      <c r="P12" s="137"/>
    </row>
    <row r="13" spans="1:17" s="13" customFormat="1" ht="12.75" customHeight="1">
      <c r="A13" s="13" t="s">
        <v>97</v>
      </c>
      <c r="B13" s="2"/>
      <c r="C13" s="2"/>
      <c r="D13" s="2"/>
      <c r="E13" s="2"/>
      <c r="F13" s="136"/>
      <c r="G13" s="15"/>
      <c r="H13" s="15"/>
      <c r="I13" s="15"/>
      <c r="J13" s="15"/>
      <c r="K13" s="15"/>
      <c r="L13" s="14"/>
      <c r="M13" s="15"/>
      <c r="N13" s="136"/>
      <c r="O13" s="137"/>
      <c r="P13" s="151"/>
      <c r="Q13" s="14"/>
    </row>
    <row r="14" spans="1:19" ht="6" customHeight="1" thickBot="1">
      <c r="A14" s="95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8"/>
      <c r="P14" s="78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600"/>
      <c r="I15" s="601"/>
      <c r="J15" s="602"/>
      <c r="K15" s="22" t="s">
        <v>0</v>
      </c>
      <c r="L15" s="603"/>
      <c r="M15" s="604"/>
      <c r="N15" s="108"/>
      <c r="P15" s="78"/>
      <c r="Q15" s="6"/>
      <c r="R15" s="6"/>
      <c r="S15" s="6"/>
    </row>
    <row r="16" spans="1:19" ht="14.25" customHeight="1">
      <c r="A16" s="6"/>
      <c r="B16" s="6"/>
      <c r="C16" s="6"/>
      <c r="D16" s="122"/>
      <c r="E16" s="123"/>
      <c r="F16" s="121"/>
      <c r="G16" s="123"/>
      <c r="H16" s="605"/>
      <c r="I16" s="14" t="s">
        <v>1</v>
      </c>
      <c r="J16" s="15"/>
      <c r="K16" s="15"/>
      <c r="L16" s="10"/>
      <c r="M16" s="606">
        <v>52</v>
      </c>
      <c r="N16" s="108"/>
      <c r="O16" s="78"/>
      <c r="P16" s="78"/>
      <c r="Q16" s="6"/>
      <c r="R16" s="6"/>
      <c r="S16" s="6"/>
    </row>
    <row r="17" spans="1:19" ht="15" customHeight="1">
      <c r="A17" s="6"/>
      <c r="B17" s="6"/>
      <c r="C17" s="6"/>
      <c r="D17" s="124"/>
      <c r="E17" s="124"/>
      <c r="F17" s="114"/>
      <c r="G17" s="124"/>
      <c r="H17" s="605"/>
      <c r="I17" s="14" t="s">
        <v>2</v>
      </c>
      <c r="J17" s="15"/>
      <c r="K17" s="15"/>
      <c r="L17" s="10"/>
      <c r="M17" s="606">
        <v>15</v>
      </c>
      <c r="N17" s="112"/>
      <c r="O17" s="78"/>
      <c r="P17" s="78"/>
      <c r="Q17" s="6"/>
      <c r="R17" s="6"/>
      <c r="S17" s="6"/>
    </row>
    <row r="18" spans="1:19" ht="15" customHeight="1" thickBot="1">
      <c r="A18" s="6"/>
      <c r="B18" s="124"/>
      <c r="C18" s="124"/>
      <c r="D18" s="124"/>
      <c r="E18" s="124"/>
      <c r="F18" s="114"/>
      <c r="G18" s="124"/>
      <c r="H18" s="607"/>
      <c r="I18" s="608" t="s">
        <v>3</v>
      </c>
      <c r="J18" s="53"/>
      <c r="K18" s="53"/>
      <c r="L18" s="609"/>
      <c r="M18" s="610">
        <v>15</v>
      </c>
      <c r="N18" s="112"/>
      <c r="O18" s="78"/>
      <c r="P18" s="78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3"/>
      <c r="G19" s="6"/>
      <c r="H19" s="10"/>
      <c r="I19" s="14"/>
      <c r="J19" s="15"/>
      <c r="K19" s="15"/>
      <c r="L19" s="10"/>
      <c r="M19" s="16"/>
      <c r="N19" s="16"/>
      <c r="O19" s="78"/>
      <c r="P19" s="78"/>
      <c r="Q19" s="6"/>
      <c r="R19" s="6"/>
      <c r="S19" s="6"/>
    </row>
    <row r="20" spans="1:19" ht="12.75">
      <c r="A20" s="23" t="s">
        <v>4</v>
      </c>
      <c r="B20" s="23" t="s">
        <v>5</v>
      </c>
      <c r="C20" s="20" t="s">
        <v>77</v>
      </c>
      <c r="D20" s="23" t="s">
        <v>65</v>
      </c>
      <c r="E20" s="20" t="s">
        <v>6</v>
      </c>
      <c r="F20" s="20" t="s">
        <v>6</v>
      </c>
      <c r="G20" s="23" t="s">
        <v>7</v>
      </c>
      <c r="H20" s="22" t="s">
        <v>8</v>
      </c>
      <c r="I20" s="20" t="s">
        <v>9</v>
      </c>
      <c r="J20" s="20" t="s">
        <v>10</v>
      </c>
      <c r="K20" s="20" t="s">
        <v>11</v>
      </c>
      <c r="L20" s="23" t="s">
        <v>12</v>
      </c>
      <c r="M20" s="20" t="s">
        <v>13</v>
      </c>
      <c r="N20" s="23" t="s">
        <v>14</v>
      </c>
      <c r="O20" s="23" t="s">
        <v>15</v>
      </c>
      <c r="P20" s="152" t="s">
        <v>16</v>
      </c>
      <c r="Q20" s="23" t="s">
        <v>17</v>
      </c>
      <c r="R20" s="2"/>
      <c r="S20" s="2"/>
    </row>
    <row r="21" spans="1:19" ht="13.5" thickBot="1">
      <c r="A21" s="54"/>
      <c r="B21" s="24"/>
      <c r="C21" s="24"/>
      <c r="D21" s="25" t="s">
        <v>47</v>
      </c>
      <c r="E21" s="24" t="s">
        <v>18</v>
      </c>
      <c r="F21" s="19" t="s">
        <v>19</v>
      </c>
      <c r="G21" s="24"/>
      <c r="H21" s="19" t="s">
        <v>20</v>
      </c>
      <c r="I21" s="24"/>
      <c r="J21" s="26"/>
      <c r="K21" s="19"/>
      <c r="L21" s="24"/>
      <c r="M21" s="19" t="s">
        <v>21</v>
      </c>
      <c r="N21" s="24" t="s">
        <v>22</v>
      </c>
      <c r="O21" s="24" t="s">
        <v>22</v>
      </c>
      <c r="P21" s="19"/>
      <c r="Q21" s="24" t="s">
        <v>21</v>
      </c>
      <c r="R21" s="2"/>
      <c r="S21" s="2"/>
    </row>
    <row r="22" spans="1:19" ht="12.75">
      <c r="A22" s="92" t="s">
        <v>23</v>
      </c>
      <c r="B22" s="180" t="s">
        <v>19</v>
      </c>
      <c r="C22" s="28"/>
      <c r="D22" s="195"/>
      <c r="E22" s="237"/>
      <c r="F22" s="162"/>
      <c r="G22" s="185"/>
      <c r="H22" s="163"/>
      <c r="I22" s="28"/>
      <c r="J22" s="162"/>
      <c r="K22" s="238"/>
      <c r="L22" s="162"/>
      <c r="M22" s="28"/>
      <c r="N22" s="181"/>
      <c r="O22" s="28"/>
      <c r="P22" s="161"/>
      <c r="Q22" s="182"/>
      <c r="R22" s="2"/>
      <c r="S22" s="2"/>
    </row>
    <row r="23" spans="1:17" s="169" customFormat="1" ht="12.75">
      <c r="A23" s="179"/>
      <c r="B23" s="168" t="s">
        <v>24</v>
      </c>
      <c r="C23" s="168"/>
      <c r="D23" s="331"/>
      <c r="E23" s="269"/>
      <c r="F23" s="321"/>
      <c r="G23" s="269"/>
      <c r="H23" s="323"/>
      <c r="I23" s="270"/>
      <c r="J23" s="322"/>
      <c r="K23" s="332"/>
      <c r="L23" s="323"/>
      <c r="M23" s="269"/>
      <c r="N23" s="333"/>
      <c r="O23" s="333"/>
      <c r="P23" s="324"/>
      <c r="Q23" s="320"/>
    </row>
    <row r="24" spans="1:50" ht="10.5" customHeight="1">
      <c r="A24" s="178"/>
      <c r="B24" s="37" t="s">
        <v>25</v>
      </c>
      <c r="C24" s="37"/>
      <c r="D24" s="172"/>
      <c r="E24" s="40"/>
      <c r="F24" s="47"/>
      <c r="G24" s="103"/>
      <c r="H24" s="71"/>
      <c r="I24" s="18"/>
      <c r="J24" s="39"/>
      <c r="K24" s="167"/>
      <c r="L24" s="71"/>
      <c r="M24" s="40"/>
      <c r="N24" s="104"/>
      <c r="O24" s="120"/>
      <c r="P24" s="80"/>
      <c r="Q24" s="119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17" s="13" customFormat="1" ht="13.5" thickBot="1">
      <c r="A25" s="43"/>
      <c r="B25" s="44" t="s">
        <v>26</v>
      </c>
      <c r="C25" s="250"/>
      <c r="D25" s="232"/>
      <c r="E25" s="187"/>
      <c r="F25" s="190"/>
      <c r="G25" s="187"/>
      <c r="H25" s="170"/>
      <c r="I25" s="189"/>
      <c r="J25" s="186"/>
      <c r="K25" s="403"/>
      <c r="L25" s="170"/>
      <c r="M25" s="187"/>
      <c r="N25" s="166"/>
      <c r="O25" s="166"/>
      <c r="P25" s="404"/>
      <c r="Q25" s="405"/>
    </row>
    <row r="26" spans="1:17" s="13" customFormat="1" ht="12.75">
      <c r="A26" s="27" t="s">
        <v>29</v>
      </c>
      <c r="B26" s="23" t="s">
        <v>19</v>
      </c>
      <c r="C26" s="340" t="s">
        <v>180</v>
      </c>
      <c r="D26" s="217">
        <v>2</v>
      </c>
      <c r="E26" s="340" t="s">
        <v>30</v>
      </c>
      <c r="F26" s="108" t="s">
        <v>160</v>
      </c>
      <c r="G26" s="519">
        <v>4</v>
      </c>
      <c r="H26" s="520">
        <v>3</v>
      </c>
      <c r="I26" s="521">
        <v>1</v>
      </c>
      <c r="J26" s="522" t="s">
        <v>27</v>
      </c>
      <c r="K26" s="523" t="s">
        <v>104</v>
      </c>
      <c r="L26" s="522">
        <v>2</v>
      </c>
      <c r="M26" s="524">
        <v>3800</v>
      </c>
      <c r="N26" s="458">
        <v>1199000</v>
      </c>
      <c r="O26" s="458"/>
      <c r="P26" s="555">
        <v>1115000</v>
      </c>
      <c r="Q26" s="525">
        <f>SUM(P26/M26)</f>
        <v>293.42105263157896</v>
      </c>
    </row>
    <row r="27" spans="1:17" s="13" customFormat="1" ht="12.75">
      <c r="A27" s="27"/>
      <c r="B27" s="46"/>
      <c r="C27" s="106" t="s">
        <v>133</v>
      </c>
      <c r="D27" s="620"/>
      <c r="E27" s="106" t="s">
        <v>33</v>
      </c>
      <c r="F27" s="109" t="s">
        <v>124</v>
      </c>
      <c r="G27" s="285">
        <v>4</v>
      </c>
      <c r="H27" s="326">
        <v>4</v>
      </c>
      <c r="I27" s="283">
        <v>1</v>
      </c>
      <c r="J27" s="284" t="s">
        <v>27</v>
      </c>
      <c r="K27" s="690" t="s">
        <v>104</v>
      </c>
      <c r="L27" s="284">
        <v>2</v>
      </c>
      <c r="M27" s="285">
        <v>3833</v>
      </c>
      <c r="N27" s="378">
        <v>1199000</v>
      </c>
      <c r="O27" s="377"/>
      <c r="P27" s="378">
        <v>1150000</v>
      </c>
      <c r="Q27" s="210">
        <f>SUM(P27/M27)</f>
        <v>300.02608922515003</v>
      </c>
    </row>
    <row r="28" spans="1:17" s="169" customFormat="1" ht="12.75">
      <c r="A28" s="448"/>
      <c r="B28" s="168" t="s">
        <v>24</v>
      </c>
      <c r="C28" s="173"/>
      <c r="D28" s="219"/>
      <c r="E28" s="269"/>
      <c r="F28" s="289"/>
      <c r="G28" s="269"/>
      <c r="H28" s="271"/>
      <c r="I28" s="270"/>
      <c r="J28" s="273"/>
      <c r="K28" s="332"/>
      <c r="L28" s="374"/>
      <c r="M28" s="273"/>
      <c r="N28" s="198"/>
      <c r="O28" s="288"/>
      <c r="P28" s="421"/>
      <c r="Q28" s="422"/>
    </row>
    <row r="29" spans="1:50" ht="11.25" customHeight="1">
      <c r="A29" s="449"/>
      <c r="B29" s="37" t="s">
        <v>25</v>
      </c>
      <c r="C29" s="37"/>
      <c r="D29" s="172"/>
      <c r="E29" s="71"/>
      <c r="F29" s="47"/>
      <c r="G29" s="103"/>
      <c r="H29" s="71"/>
      <c r="I29" s="18"/>
      <c r="J29" s="39"/>
      <c r="K29" s="167"/>
      <c r="L29" s="71"/>
      <c r="M29" s="40"/>
      <c r="N29" s="104"/>
      <c r="O29" s="557"/>
      <c r="P29" s="80"/>
      <c r="Q29" s="4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254" ht="13.5" thickBot="1">
      <c r="A30" s="43"/>
      <c r="B30" s="217" t="s">
        <v>26</v>
      </c>
      <c r="C30" s="45"/>
      <c r="D30" s="44">
        <v>1</v>
      </c>
      <c r="E30" s="692"/>
      <c r="F30" s="15"/>
      <c r="G30" s="691">
        <v>3</v>
      </c>
      <c r="H30" s="693">
        <v>3</v>
      </c>
      <c r="I30" s="694">
        <v>1</v>
      </c>
      <c r="J30" s="695" t="s">
        <v>27</v>
      </c>
      <c r="K30" s="696" t="s">
        <v>104</v>
      </c>
      <c r="L30" s="695">
        <v>2</v>
      </c>
      <c r="M30" s="697">
        <v>3833</v>
      </c>
      <c r="N30" s="360">
        <v>1100000</v>
      </c>
      <c r="O30" s="360"/>
      <c r="P30" s="698">
        <v>1100000</v>
      </c>
      <c r="Q30" s="699">
        <f>SUM(P30/M30)</f>
        <v>286.98147665014346</v>
      </c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</row>
    <row r="31" spans="1:17" ht="12.75">
      <c r="A31" s="27" t="s">
        <v>32</v>
      </c>
      <c r="B31" s="23" t="s">
        <v>19</v>
      </c>
      <c r="C31" s="270" t="s">
        <v>123</v>
      </c>
      <c r="D31" s="219">
        <v>4</v>
      </c>
      <c r="E31" s="626"/>
      <c r="F31" s="526" t="s">
        <v>124</v>
      </c>
      <c r="G31" s="627">
        <v>3</v>
      </c>
      <c r="H31" s="272">
        <v>3</v>
      </c>
      <c r="I31" s="628">
        <v>1</v>
      </c>
      <c r="J31" s="375" t="s">
        <v>27</v>
      </c>
      <c r="K31" s="629" t="s">
        <v>31</v>
      </c>
      <c r="L31" s="272">
        <v>2</v>
      </c>
      <c r="M31" s="630">
        <v>2821</v>
      </c>
      <c r="N31" s="631">
        <v>899000</v>
      </c>
      <c r="O31" s="632"/>
      <c r="P31" s="633">
        <v>845000</v>
      </c>
      <c r="Q31" s="634">
        <f>SUM(P31/M31)</f>
        <v>299.53917050691246</v>
      </c>
    </row>
    <row r="32" spans="1:17" ht="12.75">
      <c r="A32" s="27"/>
      <c r="B32" s="29"/>
      <c r="C32" s="273" t="s">
        <v>162</v>
      </c>
      <c r="D32" s="625"/>
      <c r="E32" s="547" t="s">
        <v>35</v>
      </c>
      <c r="F32" s="529" t="s">
        <v>160</v>
      </c>
      <c r="G32" s="171">
        <v>3</v>
      </c>
      <c r="H32" s="194">
        <v>3</v>
      </c>
      <c r="I32" s="158">
        <v>1</v>
      </c>
      <c r="J32" s="530" t="s">
        <v>27</v>
      </c>
      <c r="K32" s="335" t="s">
        <v>104</v>
      </c>
      <c r="L32" s="194">
        <v>2</v>
      </c>
      <c r="M32" s="171">
        <v>2821</v>
      </c>
      <c r="N32" s="183">
        <v>1100000</v>
      </c>
      <c r="O32" s="196"/>
      <c r="P32" s="531">
        <v>1065000</v>
      </c>
      <c r="Q32" s="532">
        <f>SUM(P32/M32)</f>
        <v>377.52570010634525</v>
      </c>
    </row>
    <row r="33" spans="1:17" ht="12.75">
      <c r="A33" s="27"/>
      <c r="B33" s="29"/>
      <c r="C33" s="401" t="s">
        <v>100</v>
      </c>
      <c r="D33" s="786"/>
      <c r="E33" s="788" t="s">
        <v>101</v>
      </c>
      <c r="F33" s="789" t="s">
        <v>30</v>
      </c>
      <c r="G33" s="790">
        <v>4</v>
      </c>
      <c r="H33" s="791">
        <v>3</v>
      </c>
      <c r="I33" s="792">
        <v>1</v>
      </c>
      <c r="J33" s="793" t="s">
        <v>27</v>
      </c>
      <c r="K33" s="794" t="s">
        <v>28</v>
      </c>
      <c r="L33" s="791">
        <v>2</v>
      </c>
      <c r="M33" s="795">
        <v>3087</v>
      </c>
      <c r="N33" s="796">
        <v>899000</v>
      </c>
      <c r="O33" s="797"/>
      <c r="P33" s="798">
        <v>865000</v>
      </c>
      <c r="Q33" s="799">
        <f>SUM(P33/M33)</f>
        <v>280.2073210236476</v>
      </c>
    </row>
    <row r="34" spans="1:17" ht="12.75">
      <c r="A34" s="27"/>
      <c r="B34" s="37"/>
      <c r="C34" s="800" t="s">
        <v>201</v>
      </c>
      <c r="D34" s="528"/>
      <c r="E34" s="336"/>
      <c r="F34" s="399" t="s">
        <v>179</v>
      </c>
      <c r="G34" s="380">
        <v>5</v>
      </c>
      <c r="H34" s="400">
        <v>6</v>
      </c>
      <c r="I34" s="337">
        <v>2</v>
      </c>
      <c r="J34" s="401" t="s">
        <v>27</v>
      </c>
      <c r="K34" s="787" t="s">
        <v>104</v>
      </c>
      <c r="L34" s="785">
        <v>3</v>
      </c>
      <c r="M34" s="336">
        <v>3693</v>
      </c>
      <c r="N34" s="402"/>
      <c r="O34" s="338"/>
      <c r="P34" s="383">
        <v>1280000</v>
      </c>
      <c r="Q34" s="382">
        <f>SUM(P34/M34)</f>
        <v>346.60167885188196</v>
      </c>
    </row>
    <row r="35" spans="1:17" ht="12.75">
      <c r="A35" s="27"/>
      <c r="B35" s="29" t="s">
        <v>24</v>
      </c>
      <c r="C35" s="173"/>
      <c r="D35" s="29"/>
      <c r="E35" s="450"/>
      <c r="F35" s="451"/>
      <c r="G35" s="452"/>
      <c r="H35" s="453"/>
      <c r="I35" s="454"/>
      <c r="J35" s="455"/>
      <c r="K35" s="456"/>
      <c r="L35" s="457"/>
      <c r="M35" s="452"/>
      <c r="N35" s="458"/>
      <c r="O35" s="459"/>
      <c r="P35" s="458"/>
      <c r="Q35" s="460"/>
    </row>
    <row r="36" spans="1:17" ht="11.25" customHeight="1">
      <c r="A36" s="27"/>
      <c r="B36" s="46" t="s">
        <v>25</v>
      </c>
      <c r="C36" s="428"/>
      <c r="D36" s="37"/>
      <c r="E36" s="427"/>
      <c r="F36" s="231"/>
      <c r="G36" s="326"/>
      <c r="H36" s="285"/>
      <c r="I36" s="284"/>
      <c r="J36" s="283"/>
      <c r="K36" s="286"/>
      <c r="L36" s="283"/>
      <c r="M36" s="326"/>
      <c r="N36" s="377"/>
      <c r="O36" s="378"/>
      <c r="P36" s="377"/>
      <c r="Q36" s="384"/>
    </row>
    <row r="37" spans="1:18" ht="12.75" hidden="1">
      <c r="A37" s="36"/>
      <c r="B37" s="21"/>
      <c r="C37" s="29"/>
      <c r="D37" s="21"/>
      <c r="E37" s="30" t="s">
        <v>35</v>
      </c>
      <c r="F37" s="30" t="s">
        <v>35</v>
      </c>
      <c r="G37" s="21">
        <v>3</v>
      </c>
      <c r="H37" s="15">
        <v>3</v>
      </c>
      <c r="I37" s="31">
        <v>1</v>
      </c>
      <c r="J37" s="31" t="s">
        <v>27</v>
      </c>
      <c r="K37" s="14" t="s">
        <v>34</v>
      </c>
      <c r="L37" s="31">
        <v>2</v>
      </c>
      <c r="M37" s="56">
        <v>2859</v>
      </c>
      <c r="N37" s="79">
        <v>750000</v>
      </c>
      <c r="O37" s="72">
        <v>750000</v>
      </c>
      <c r="P37" s="100">
        <v>715000</v>
      </c>
      <c r="Q37" s="35">
        <f aca="true" t="shared" si="0" ref="Q37:Q42">SUM(O37/M37)</f>
        <v>262.3294858342078</v>
      </c>
      <c r="R37" s="49"/>
    </row>
    <row r="38" spans="1:18" ht="12.75" hidden="1">
      <c r="A38" s="36"/>
      <c r="B38" s="21"/>
      <c r="C38" s="29"/>
      <c r="D38" s="21"/>
      <c r="E38" s="38" t="s">
        <v>35</v>
      </c>
      <c r="F38" s="38" t="s">
        <v>35</v>
      </c>
      <c r="G38" s="39">
        <v>3</v>
      </c>
      <c r="H38" s="18">
        <v>3</v>
      </c>
      <c r="I38" s="39">
        <v>1</v>
      </c>
      <c r="J38" s="39" t="s">
        <v>27</v>
      </c>
      <c r="K38" s="17" t="s">
        <v>34</v>
      </c>
      <c r="L38" s="39">
        <v>2</v>
      </c>
      <c r="M38" s="50">
        <v>2859</v>
      </c>
      <c r="N38" s="80">
        <v>750000</v>
      </c>
      <c r="O38" s="73">
        <v>750000</v>
      </c>
      <c r="P38" s="140">
        <v>750000</v>
      </c>
      <c r="Q38" s="48">
        <f t="shared" si="0"/>
        <v>262.3294858342078</v>
      </c>
      <c r="R38" s="49"/>
    </row>
    <row r="39" spans="1:18" ht="12.75" hidden="1">
      <c r="A39" s="36"/>
      <c r="B39" s="21"/>
      <c r="C39" s="29"/>
      <c r="D39" s="21"/>
      <c r="E39" s="51" t="s">
        <v>36</v>
      </c>
      <c r="F39" s="51" t="s">
        <v>36</v>
      </c>
      <c r="G39" s="21">
        <v>4</v>
      </c>
      <c r="H39" s="15">
        <v>4</v>
      </c>
      <c r="I39" s="31">
        <v>2</v>
      </c>
      <c r="J39" s="31" t="s">
        <v>27</v>
      </c>
      <c r="K39" s="116"/>
      <c r="L39" s="15">
        <v>2</v>
      </c>
      <c r="M39" s="31">
        <v>3407</v>
      </c>
      <c r="N39" s="79">
        <v>729000</v>
      </c>
      <c r="O39" s="72">
        <v>729000</v>
      </c>
      <c r="P39" s="100">
        <v>729000</v>
      </c>
      <c r="Q39" s="35">
        <f t="shared" si="0"/>
        <v>213.97123569122394</v>
      </c>
      <c r="R39" s="49"/>
    </row>
    <row r="40" spans="1:18" ht="12.75" hidden="1">
      <c r="A40" s="36"/>
      <c r="B40" s="21"/>
      <c r="C40" s="21"/>
      <c r="D40" s="21"/>
      <c r="E40" s="30" t="s">
        <v>35</v>
      </c>
      <c r="F40" s="30" t="s">
        <v>35</v>
      </c>
      <c r="G40" s="31">
        <v>4</v>
      </c>
      <c r="H40" s="15">
        <v>4</v>
      </c>
      <c r="I40" s="31">
        <v>2</v>
      </c>
      <c r="J40" s="31" t="s">
        <v>27</v>
      </c>
      <c r="K40" s="116" t="s">
        <v>28</v>
      </c>
      <c r="L40" s="15">
        <v>2</v>
      </c>
      <c r="M40" s="31">
        <v>3407</v>
      </c>
      <c r="N40" s="79">
        <v>789000</v>
      </c>
      <c r="O40" s="72">
        <v>789000</v>
      </c>
      <c r="P40" s="100">
        <v>789000</v>
      </c>
      <c r="Q40" s="35">
        <f t="shared" si="0"/>
        <v>231.58203698268272</v>
      </c>
      <c r="R40" s="49"/>
    </row>
    <row r="41" spans="1:18" ht="12.75" hidden="1">
      <c r="A41" s="36"/>
      <c r="B41" s="21"/>
      <c r="C41" s="21"/>
      <c r="D41" s="21"/>
      <c r="E41" s="30" t="s">
        <v>30</v>
      </c>
      <c r="F41" s="30" t="s">
        <v>30</v>
      </c>
      <c r="G41" s="31">
        <v>4</v>
      </c>
      <c r="H41" s="15">
        <v>4</v>
      </c>
      <c r="I41" s="31">
        <v>2</v>
      </c>
      <c r="J41" s="31" t="s">
        <v>27</v>
      </c>
      <c r="K41" s="116" t="s">
        <v>34</v>
      </c>
      <c r="L41" s="15">
        <v>2</v>
      </c>
      <c r="M41" s="31">
        <v>3407</v>
      </c>
      <c r="N41" s="79">
        <v>824900</v>
      </c>
      <c r="O41" s="72">
        <v>824900</v>
      </c>
      <c r="P41" s="100">
        <v>824900</v>
      </c>
      <c r="Q41" s="35">
        <f t="shared" si="0"/>
        <v>242.1191664220722</v>
      </c>
      <c r="R41" s="49"/>
    </row>
    <row r="42" spans="1:17" ht="12.75" hidden="1">
      <c r="A42" s="32"/>
      <c r="B42" s="21"/>
      <c r="C42" s="21"/>
      <c r="D42" s="21"/>
      <c r="E42" s="51" t="s">
        <v>37</v>
      </c>
      <c r="F42" s="51" t="s">
        <v>37</v>
      </c>
      <c r="G42" s="31">
        <v>4</v>
      </c>
      <c r="H42" s="15">
        <v>4</v>
      </c>
      <c r="I42" s="31">
        <v>2</v>
      </c>
      <c r="J42" s="31" t="s">
        <v>27</v>
      </c>
      <c r="K42" s="116" t="s">
        <v>34</v>
      </c>
      <c r="L42" s="15">
        <v>2</v>
      </c>
      <c r="M42" s="31">
        <v>3407</v>
      </c>
      <c r="N42" s="79">
        <v>879000</v>
      </c>
      <c r="O42" s="72">
        <v>879000</v>
      </c>
      <c r="P42" s="100">
        <v>879000</v>
      </c>
      <c r="Q42" s="35">
        <f t="shared" si="0"/>
        <v>257.99823891987086</v>
      </c>
    </row>
    <row r="43" spans="1:17" ht="13.5" thickBot="1">
      <c r="A43" s="184"/>
      <c r="B43" s="24" t="s">
        <v>26</v>
      </c>
      <c r="C43" s="191"/>
      <c r="D43" s="207">
        <v>1</v>
      </c>
      <c r="E43" s="290"/>
      <c r="F43" s="293"/>
      <c r="G43" s="291" t="s">
        <v>125</v>
      </c>
      <c r="H43" s="295" t="s">
        <v>120</v>
      </c>
      <c r="I43" s="291">
        <v>2</v>
      </c>
      <c r="J43" s="294" t="s">
        <v>27</v>
      </c>
      <c r="K43" s="461" t="s">
        <v>34</v>
      </c>
      <c r="L43" s="290" t="s">
        <v>79</v>
      </c>
      <c r="M43" s="294" t="s">
        <v>199</v>
      </c>
      <c r="N43" s="440" t="s">
        <v>200</v>
      </c>
      <c r="O43" s="440" t="s">
        <v>200</v>
      </c>
      <c r="P43" s="296"/>
      <c r="Q43" s="292" t="s">
        <v>135</v>
      </c>
    </row>
    <row r="44" spans="1:17" ht="12.75">
      <c r="A44" s="27" t="s">
        <v>38</v>
      </c>
      <c r="B44" s="29" t="s">
        <v>19</v>
      </c>
      <c r="C44" s="582" t="s">
        <v>146</v>
      </c>
      <c r="D44" s="579">
        <v>5</v>
      </c>
      <c r="E44" s="580"/>
      <c r="F44" s="318" t="s">
        <v>124</v>
      </c>
      <c r="G44" s="581">
        <v>3</v>
      </c>
      <c r="H44" s="583">
        <v>3</v>
      </c>
      <c r="I44" s="584">
        <v>1</v>
      </c>
      <c r="J44" s="585" t="s">
        <v>40</v>
      </c>
      <c r="K44" s="586"/>
      <c r="L44" s="585">
        <v>2</v>
      </c>
      <c r="M44" s="587">
        <v>1965</v>
      </c>
      <c r="N44" s="588"/>
      <c r="O44" s="588"/>
      <c r="P44" s="588">
        <v>400000</v>
      </c>
      <c r="Q44" s="589">
        <f>SUM(P44/M44)</f>
        <v>203.5623409669211</v>
      </c>
    </row>
    <row r="45" spans="1:17" ht="12.75">
      <c r="A45" s="27"/>
      <c r="B45" s="29"/>
      <c r="C45" s="590" t="s">
        <v>115</v>
      </c>
      <c r="D45" s="590"/>
      <c r="E45" s="616"/>
      <c r="F45" s="689" t="s">
        <v>30</v>
      </c>
      <c r="G45" s="591">
        <v>3</v>
      </c>
      <c r="H45" s="595">
        <v>2</v>
      </c>
      <c r="I45" s="592">
        <v>1</v>
      </c>
      <c r="J45" s="596" t="s">
        <v>40</v>
      </c>
      <c r="K45" s="593"/>
      <c r="L45" s="596">
        <v>2</v>
      </c>
      <c r="M45" s="591">
        <v>1965</v>
      </c>
      <c r="N45" s="597">
        <v>419000</v>
      </c>
      <c r="O45" s="594"/>
      <c r="P45" s="597">
        <v>410000</v>
      </c>
      <c r="Q45" s="589">
        <f>SUM(P45/M45)</f>
        <v>208.65139949109414</v>
      </c>
    </row>
    <row r="46" spans="1:17" ht="12.75">
      <c r="A46" s="27"/>
      <c r="B46" s="29"/>
      <c r="C46" s="107" t="s">
        <v>91</v>
      </c>
      <c r="D46" s="57"/>
      <c r="E46" s="86"/>
      <c r="F46" s="108" t="s">
        <v>35</v>
      </c>
      <c r="G46" s="553">
        <v>3</v>
      </c>
      <c r="H46" s="549">
        <v>2</v>
      </c>
      <c r="I46" s="554">
        <v>1</v>
      </c>
      <c r="J46" s="550" t="s">
        <v>40</v>
      </c>
      <c r="K46" s="558" t="s">
        <v>31</v>
      </c>
      <c r="L46" s="554">
        <v>2</v>
      </c>
      <c r="M46" s="549">
        <v>1965</v>
      </c>
      <c r="N46" s="556" t="s">
        <v>92</v>
      </c>
      <c r="O46" s="552"/>
      <c r="P46" s="556">
        <v>449000</v>
      </c>
      <c r="Q46" s="688">
        <f>SUM(P46/M46)</f>
        <v>228.49872773536896</v>
      </c>
    </row>
    <row r="47" spans="1:17" s="13" customFormat="1" ht="12.75">
      <c r="A47" s="67"/>
      <c r="B47" s="31"/>
      <c r="C47" s="31" t="s">
        <v>173</v>
      </c>
      <c r="D47" s="15"/>
      <c r="E47" s="86" t="s">
        <v>99</v>
      </c>
      <c r="F47" s="15" t="s">
        <v>160</v>
      </c>
      <c r="G47" s="263">
        <v>3</v>
      </c>
      <c r="H47" s="342" t="s">
        <v>41</v>
      </c>
      <c r="I47" s="262">
        <v>2</v>
      </c>
      <c r="J47" s="259" t="s">
        <v>40</v>
      </c>
      <c r="K47" s="343"/>
      <c r="L47" s="262">
        <v>2</v>
      </c>
      <c r="M47" s="342">
        <v>2716</v>
      </c>
      <c r="N47" s="264">
        <v>549000</v>
      </c>
      <c r="O47" s="279"/>
      <c r="P47" s="264">
        <v>455000</v>
      </c>
      <c r="Q47" s="220">
        <f>SUM(P47/M47)</f>
        <v>167.5257731958763</v>
      </c>
    </row>
    <row r="48" spans="1:17" s="13" customFormat="1" ht="12.75">
      <c r="A48" s="67"/>
      <c r="B48" s="39"/>
      <c r="C48" s="106" t="s">
        <v>136</v>
      </c>
      <c r="D48" s="620"/>
      <c r="E48" s="106" t="s">
        <v>30</v>
      </c>
      <c r="F48" s="106" t="s">
        <v>179</v>
      </c>
      <c r="G48" s="285">
        <v>3</v>
      </c>
      <c r="H48" s="326" t="s">
        <v>39</v>
      </c>
      <c r="I48" s="283">
        <v>2</v>
      </c>
      <c r="J48" s="284" t="s">
        <v>40</v>
      </c>
      <c r="K48" s="690" t="s">
        <v>28</v>
      </c>
      <c r="L48" s="283">
        <v>2</v>
      </c>
      <c r="M48" s="326">
        <v>2480</v>
      </c>
      <c r="N48" s="377">
        <v>579000</v>
      </c>
      <c r="O48" s="378"/>
      <c r="P48" s="377">
        <v>570000</v>
      </c>
      <c r="Q48" s="687">
        <f>SUM(P48/M48)</f>
        <v>229.83870967741936</v>
      </c>
    </row>
    <row r="49" spans="1:17" ht="12.75">
      <c r="A49" s="27"/>
      <c r="B49" s="21" t="s">
        <v>24</v>
      </c>
      <c r="C49" s="107"/>
      <c r="D49" s="21">
        <v>1</v>
      </c>
      <c r="E49" s="31" t="s">
        <v>179</v>
      </c>
      <c r="F49" s="15"/>
      <c r="G49" s="801">
        <v>3</v>
      </c>
      <c r="H49" s="263" t="s">
        <v>88</v>
      </c>
      <c r="I49" s="259">
        <v>2</v>
      </c>
      <c r="J49" s="262" t="s">
        <v>40</v>
      </c>
      <c r="K49" s="802" t="s">
        <v>31</v>
      </c>
      <c r="L49" s="262">
        <v>2</v>
      </c>
      <c r="M49" s="342" t="s">
        <v>202</v>
      </c>
      <c r="N49" s="264" t="s">
        <v>203</v>
      </c>
      <c r="O49" s="264" t="s">
        <v>203</v>
      </c>
      <c r="P49" s="264"/>
      <c r="Q49" s="274" t="s">
        <v>204</v>
      </c>
    </row>
    <row r="50" spans="1:17" ht="11.25" customHeight="1">
      <c r="A50" s="27"/>
      <c r="B50" s="21" t="s">
        <v>25</v>
      </c>
      <c r="C50" s="39"/>
      <c r="D50" s="18"/>
      <c r="E50" s="778"/>
      <c r="F50" s="779"/>
      <c r="G50" s="656"/>
      <c r="H50" s="780"/>
      <c r="I50" s="781"/>
      <c r="J50" s="782"/>
      <c r="K50" s="783"/>
      <c r="L50" s="782"/>
      <c r="M50" s="656"/>
      <c r="N50" s="784"/>
      <c r="O50" s="657"/>
      <c r="P50" s="784"/>
      <c r="Q50" s="623"/>
    </row>
    <row r="51" spans="1:254" ht="12.75" hidden="1">
      <c r="A51" s="36"/>
      <c r="B51" s="37"/>
      <c r="C51" s="37"/>
      <c r="D51" s="37"/>
      <c r="E51" s="175"/>
      <c r="F51" s="175"/>
      <c r="G51" s="143">
        <v>3</v>
      </c>
      <c r="H51" s="462" t="s">
        <v>41</v>
      </c>
      <c r="I51" s="147">
        <v>2</v>
      </c>
      <c r="J51" s="146" t="s">
        <v>27</v>
      </c>
      <c r="K51" s="254"/>
      <c r="L51" s="146">
        <v>2</v>
      </c>
      <c r="M51" s="253" t="s">
        <v>50</v>
      </c>
      <c r="N51" s="148">
        <v>349000</v>
      </c>
      <c r="O51" s="148">
        <v>349000</v>
      </c>
      <c r="P51" s="311">
        <v>349990</v>
      </c>
      <c r="Q51" s="210" t="e">
        <f>SUM(#REF!/#REF!)</f>
        <v>#REF!</v>
      </c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  <c r="IR51" s="121"/>
      <c r="IS51" s="121"/>
      <c r="IT51" s="121"/>
    </row>
    <row r="52" spans="1:254" ht="12.75" hidden="1">
      <c r="A52" s="36"/>
      <c r="B52" s="21"/>
      <c r="C52" s="55"/>
      <c r="D52" s="21"/>
      <c r="E52" s="108" t="s">
        <v>42</v>
      </c>
      <c r="F52" s="252" t="s">
        <v>35</v>
      </c>
      <c r="G52" s="463">
        <v>3</v>
      </c>
      <c r="H52" s="464" t="s">
        <v>39</v>
      </c>
      <c r="I52" s="144">
        <v>2</v>
      </c>
      <c r="J52" s="145" t="s">
        <v>40</v>
      </c>
      <c r="K52" s="251" t="s">
        <v>28</v>
      </c>
      <c r="L52" s="145">
        <v>2</v>
      </c>
      <c r="M52" s="149">
        <v>2450</v>
      </c>
      <c r="N52" s="150">
        <v>395000</v>
      </c>
      <c r="O52" s="150">
        <v>395000</v>
      </c>
      <c r="P52" s="312">
        <v>395000</v>
      </c>
      <c r="Q52" s="310">
        <v>135.92</v>
      </c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</row>
    <row r="53" spans="1:254" ht="12.75">
      <c r="A53" s="27"/>
      <c r="B53" s="217" t="s">
        <v>26</v>
      </c>
      <c r="C53" s="107" t="s">
        <v>121</v>
      </c>
      <c r="D53" s="21"/>
      <c r="E53" s="106" t="s">
        <v>33</v>
      </c>
      <c r="F53" s="109"/>
      <c r="G53" s="803">
        <v>3</v>
      </c>
      <c r="H53" s="285">
        <v>2</v>
      </c>
      <c r="I53" s="284">
        <v>1</v>
      </c>
      <c r="J53" s="283" t="s">
        <v>40</v>
      </c>
      <c r="K53" s="286"/>
      <c r="L53" s="283">
        <v>2</v>
      </c>
      <c r="M53" s="326">
        <v>2716</v>
      </c>
      <c r="N53" s="377">
        <v>534900</v>
      </c>
      <c r="O53" s="377"/>
      <c r="P53" s="377">
        <v>524500</v>
      </c>
      <c r="Q53" s="210">
        <f>SUM(P53/M53)</f>
        <v>193.11487481590575</v>
      </c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</row>
    <row r="54" spans="1:254" ht="13.5" thickBot="1">
      <c r="A54" s="43"/>
      <c r="B54" s="24"/>
      <c r="C54" s="191"/>
      <c r="D54" s="24">
        <v>2</v>
      </c>
      <c r="E54" s="561" t="s">
        <v>137</v>
      </c>
      <c r="F54" s="560"/>
      <c r="G54" s="470">
        <v>3</v>
      </c>
      <c r="H54" s="804" t="s">
        <v>138</v>
      </c>
      <c r="I54" s="470" t="s">
        <v>48</v>
      </c>
      <c r="J54" s="472" t="s">
        <v>40</v>
      </c>
      <c r="K54" s="471"/>
      <c r="L54" s="472">
        <v>2</v>
      </c>
      <c r="M54" s="470" t="s">
        <v>139</v>
      </c>
      <c r="N54" s="473" t="s">
        <v>140</v>
      </c>
      <c r="O54" s="473" t="s">
        <v>140</v>
      </c>
      <c r="P54" s="473"/>
      <c r="Q54" s="474" t="s">
        <v>141</v>
      </c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</row>
    <row r="55" spans="1:17" ht="12.75" hidden="1">
      <c r="A55" s="178"/>
      <c r="B55" s="37"/>
      <c r="C55" s="37"/>
      <c r="D55" s="159"/>
      <c r="E55" s="29" t="s">
        <v>44</v>
      </c>
      <c r="F55" s="51" t="s">
        <v>45</v>
      </c>
      <c r="G55" s="56">
        <v>5</v>
      </c>
      <c r="H55" s="63" t="s">
        <v>46</v>
      </c>
      <c r="I55" s="4">
        <v>2</v>
      </c>
      <c r="J55" s="62" t="s">
        <v>27</v>
      </c>
      <c r="K55" s="64" t="s">
        <v>34</v>
      </c>
      <c r="L55" s="64" t="s">
        <v>34</v>
      </c>
      <c r="M55" s="4">
        <v>3</v>
      </c>
      <c r="N55" s="62">
        <v>7048</v>
      </c>
      <c r="O55" s="82">
        <v>5950000</v>
      </c>
      <c r="P55" s="82">
        <v>5500000</v>
      </c>
      <c r="Q55" s="35"/>
    </row>
    <row r="56" spans="1:17" ht="12.75">
      <c r="A56" s="36" t="s">
        <v>43</v>
      </c>
      <c r="B56" s="46" t="s">
        <v>19</v>
      </c>
      <c r="C56" s="37"/>
      <c r="D56" s="499"/>
      <c r="E56" s="371"/>
      <c r="F56" s="47"/>
      <c r="G56" s="103"/>
      <c r="H56" s="213"/>
      <c r="I56" s="415"/>
      <c r="J56" s="50"/>
      <c r="K56" s="41"/>
      <c r="L56" s="415"/>
      <c r="M56" s="419"/>
      <c r="N56" s="221"/>
      <c r="O56" s="221"/>
      <c r="P56" s="420"/>
      <c r="Q56" s="119"/>
    </row>
    <row r="57" spans="1:17" ht="12.75">
      <c r="A57" s="36"/>
      <c r="B57" s="29" t="s">
        <v>24</v>
      </c>
      <c r="C57" s="107"/>
      <c r="D57" s="57"/>
      <c r="E57" s="354"/>
      <c r="F57" s="358"/>
      <c r="G57" s="355"/>
      <c r="H57" s="369"/>
      <c r="I57" s="344"/>
      <c r="J57" s="370"/>
      <c r="K57" s="363"/>
      <c r="L57" s="359"/>
      <c r="M57" s="355"/>
      <c r="N57" s="360"/>
      <c r="O57" s="356"/>
      <c r="P57" s="361"/>
      <c r="Q57" s="357"/>
    </row>
    <row r="58" spans="1:17" ht="11.25" customHeight="1">
      <c r="A58" s="36"/>
      <c r="B58" s="37" t="s">
        <v>25</v>
      </c>
      <c r="C58" s="37"/>
      <c r="D58" s="37"/>
      <c r="E58" s="88"/>
      <c r="F58" s="39"/>
      <c r="G58" s="74"/>
      <c r="H58" s="74"/>
      <c r="I58" s="40"/>
      <c r="J58" s="39"/>
      <c r="K58" s="156"/>
      <c r="L58" s="71"/>
      <c r="M58" s="157"/>
      <c r="N58" s="104"/>
      <c r="O58" s="104"/>
      <c r="P58" s="164"/>
      <c r="Q58" s="71"/>
    </row>
    <row r="59" spans="1:17" s="169" customFormat="1" ht="13.5" thickBot="1">
      <c r="A59" s="174"/>
      <c r="B59" s="385" t="s">
        <v>26</v>
      </c>
      <c r="C59" s="386"/>
      <c r="D59" s="385"/>
      <c r="E59" s="387"/>
      <c r="F59" s="388"/>
      <c r="G59" s="389"/>
      <c r="H59" s="390"/>
      <c r="I59" s="386"/>
      <c r="J59" s="391"/>
      <c r="K59" s="392"/>
      <c r="L59" s="390"/>
      <c r="M59" s="389"/>
      <c r="N59" s="393"/>
      <c r="O59" s="393"/>
      <c r="P59" s="394"/>
      <c r="Q59" s="395"/>
    </row>
    <row r="60" spans="1:17" s="169" customFormat="1" ht="12.75">
      <c r="A60" s="281" t="s">
        <v>51</v>
      </c>
      <c r="B60" s="29" t="s">
        <v>19</v>
      </c>
      <c r="C60" s="396" t="s">
        <v>117</v>
      </c>
      <c r="D60" s="219">
        <v>3</v>
      </c>
      <c r="E60" s="269" t="s">
        <v>35</v>
      </c>
      <c r="F60" s="526" t="s">
        <v>30</v>
      </c>
      <c r="G60" s="287">
        <v>4</v>
      </c>
      <c r="H60" s="272">
        <v>4</v>
      </c>
      <c r="I60" s="270">
        <v>1</v>
      </c>
      <c r="J60" s="375" t="s">
        <v>27</v>
      </c>
      <c r="K60" s="332"/>
      <c r="L60" s="271">
        <v>2</v>
      </c>
      <c r="M60" s="269">
        <v>3695</v>
      </c>
      <c r="N60" s="288">
        <v>1100000</v>
      </c>
      <c r="O60" s="198"/>
      <c r="P60" s="307">
        <v>1100000</v>
      </c>
      <c r="Q60" s="320">
        <f>SUM(P60/M60)</f>
        <v>297.69959404600814</v>
      </c>
    </row>
    <row r="61" spans="1:17" s="169" customFormat="1" ht="12.75">
      <c r="A61" s="281"/>
      <c r="B61" s="29"/>
      <c r="C61" s="396" t="s">
        <v>116</v>
      </c>
      <c r="D61" s="219"/>
      <c r="E61" s="269"/>
      <c r="F61" s="289" t="s">
        <v>35</v>
      </c>
      <c r="G61" s="269">
        <v>4</v>
      </c>
      <c r="H61" s="271">
        <v>4</v>
      </c>
      <c r="I61" s="270">
        <v>1</v>
      </c>
      <c r="J61" s="273" t="s">
        <v>27</v>
      </c>
      <c r="K61" s="332" t="s">
        <v>28</v>
      </c>
      <c r="L61" s="271">
        <v>2</v>
      </c>
      <c r="M61" s="269">
        <v>3568</v>
      </c>
      <c r="N61" s="288"/>
      <c r="O61" s="198"/>
      <c r="P61" s="307">
        <v>1300000</v>
      </c>
      <c r="Q61" s="320">
        <f>SUM(P61/M61)</f>
        <v>364.3497757847534</v>
      </c>
    </row>
    <row r="62" spans="1:17" s="169" customFormat="1" ht="12.75">
      <c r="A62" s="281"/>
      <c r="B62" s="46"/>
      <c r="C62" s="530" t="s">
        <v>116</v>
      </c>
      <c r="D62" s="423"/>
      <c r="E62" s="194" t="s">
        <v>124</v>
      </c>
      <c r="F62" s="673" t="s">
        <v>160</v>
      </c>
      <c r="G62" s="194">
        <v>4</v>
      </c>
      <c r="H62" s="171">
        <v>4</v>
      </c>
      <c r="I62" s="530">
        <v>1</v>
      </c>
      <c r="J62" s="158" t="s">
        <v>27</v>
      </c>
      <c r="K62" s="211" t="s">
        <v>28</v>
      </c>
      <c r="L62" s="171">
        <v>2</v>
      </c>
      <c r="M62" s="194">
        <v>3568</v>
      </c>
      <c r="N62" s="196">
        <v>1495000</v>
      </c>
      <c r="O62" s="183"/>
      <c r="P62" s="674">
        <v>1520000</v>
      </c>
      <c r="Q62" s="364">
        <f>SUM(P62/M62)</f>
        <v>426.00896860986546</v>
      </c>
    </row>
    <row r="63" spans="1:17" ht="12.75">
      <c r="A63" s="36"/>
      <c r="B63" s="21" t="s">
        <v>24</v>
      </c>
      <c r="C63" s="209"/>
      <c r="D63" s="57"/>
      <c r="E63" s="271"/>
      <c r="F63" s="332"/>
      <c r="G63" s="527"/>
      <c r="H63" s="271"/>
      <c r="I63" s="373"/>
      <c r="J63" s="270"/>
      <c r="K63" s="349"/>
      <c r="L63" s="269"/>
      <c r="M63" s="271"/>
      <c r="N63" s="198"/>
      <c r="O63" s="288"/>
      <c r="P63" s="198"/>
      <c r="Q63" s="274"/>
    </row>
    <row r="64" spans="1:17" ht="11.25" customHeight="1">
      <c r="A64" s="178"/>
      <c r="B64" s="37" t="s">
        <v>25</v>
      </c>
      <c r="C64" s="143"/>
      <c r="D64" s="334"/>
      <c r="E64" s="194"/>
      <c r="F64" s="335"/>
      <c r="G64" s="194"/>
      <c r="H64" s="171"/>
      <c r="I64" s="194"/>
      <c r="J64" s="158"/>
      <c r="K64" s="211"/>
      <c r="L64" s="171"/>
      <c r="M64" s="194"/>
      <c r="N64" s="196"/>
      <c r="O64" s="183"/>
      <c r="P64" s="196"/>
      <c r="Q64" s="265"/>
    </row>
    <row r="65" spans="1:17" ht="12.75" hidden="1">
      <c r="A65" s="178"/>
      <c r="B65" s="21" t="s">
        <v>26</v>
      </c>
      <c r="C65" s="29"/>
      <c r="D65" s="21"/>
      <c r="E65" s="102" t="s">
        <v>45</v>
      </c>
      <c r="F65" s="15"/>
      <c r="G65" s="21">
        <v>4</v>
      </c>
      <c r="H65" s="61" t="s">
        <v>52</v>
      </c>
      <c r="I65" s="31">
        <v>1</v>
      </c>
      <c r="J65" s="15" t="s">
        <v>27</v>
      </c>
      <c r="K65" s="32"/>
      <c r="L65" s="15">
        <v>2</v>
      </c>
      <c r="M65" s="31">
        <v>3449</v>
      </c>
      <c r="N65" s="34">
        <v>795000</v>
      </c>
      <c r="O65" s="33">
        <v>675000</v>
      </c>
      <c r="P65" s="33"/>
      <c r="Q65" s="212" t="s">
        <v>86</v>
      </c>
    </row>
    <row r="66" spans="1:17" ht="12.75" hidden="1">
      <c r="A66" s="178"/>
      <c r="B66" s="21"/>
      <c r="C66" s="21"/>
      <c r="D66" s="21"/>
      <c r="E66" s="87" t="s">
        <v>53</v>
      </c>
      <c r="F66" s="31"/>
      <c r="G66" s="15">
        <v>4</v>
      </c>
      <c r="H66" s="86" t="s">
        <v>52</v>
      </c>
      <c r="I66" s="15">
        <v>1</v>
      </c>
      <c r="J66" s="31" t="s">
        <v>27</v>
      </c>
      <c r="K66" s="14"/>
      <c r="L66" s="31">
        <v>2</v>
      </c>
      <c r="M66" s="15">
        <v>3902</v>
      </c>
      <c r="N66" s="84">
        <v>850000</v>
      </c>
      <c r="O66" s="83">
        <v>850000</v>
      </c>
      <c r="P66" s="64"/>
      <c r="Q66" s="75">
        <f>SUM(O65/M65)</f>
        <v>195.70890113076254</v>
      </c>
    </row>
    <row r="67" spans="1:17" ht="13.5" thickBot="1">
      <c r="A67" s="235"/>
      <c r="B67" s="24" t="s">
        <v>26</v>
      </c>
      <c r="C67" s="191"/>
      <c r="D67" s="25"/>
      <c r="E67" s="297"/>
      <c r="F67" s="298"/>
      <c r="G67" s="299"/>
      <c r="H67" s="300"/>
      <c r="I67" s="301"/>
      <c r="J67" s="302"/>
      <c r="K67" s="303"/>
      <c r="L67" s="317"/>
      <c r="M67" s="300"/>
      <c r="N67" s="304"/>
      <c r="O67" s="304"/>
      <c r="P67" s="236"/>
      <c r="Q67" s="406"/>
    </row>
    <row r="68" spans="1:17" ht="12.75">
      <c r="A68" s="36" t="s">
        <v>85</v>
      </c>
      <c r="B68" s="57" t="s">
        <v>19</v>
      </c>
      <c r="C68" s="31" t="s">
        <v>192</v>
      </c>
      <c r="D68" s="57">
        <v>4</v>
      </c>
      <c r="E68" s="749" t="s">
        <v>193</v>
      </c>
      <c r="F68" s="750" t="s">
        <v>124</v>
      </c>
      <c r="G68" s="751">
        <v>4</v>
      </c>
      <c r="H68" s="752" t="s">
        <v>154</v>
      </c>
      <c r="I68" s="753">
        <v>2</v>
      </c>
      <c r="J68" s="754" t="s">
        <v>27</v>
      </c>
      <c r="K68" s="755"/>
      <c r="L68" s="752">
        <v>3</v>
      </c>
      <c r="M68" s="756">
        <v>4358</v>
      </c>
      <c r="N68" s="757">
        <v>1998000</v>
      </c>
      <c r="O68" s="758"/>
      <c r="P68" s="759">
        <v>1775000</v>
      </c>
      <c r="Q68" s="760">
        <f>SUM(P68/M68)</f>
        <v>407.29692519504357</v>
      </c>
    </row>
    <row r="69" spans="1:17" ht="12.75">
      <c r="A69" s="36"/>
      <c r="B69" s="57"/>
      <c r="C69" s="31" t="s">
        <v>191</v>
      </c>
      <c r="D69" s="57"/>
      <c r="E69" s="260"/>
      <c r="F69" s="261" t="s">
        <v>179</v>
      </c>
      <c r="G69" s="748">
        <v>6</v>
      </c>
      <c r="H69" s="308" t="s">
        <v>171</v>
      </c>
      <c r="I69" s="262">
        <v>2</v>
      </c>
      <c r="J69" s="259" t="s">
        <v>27</v>
      </c>
      <c r="K69" s="343" t="s">
        <v>31</v>
      </c>
      <c r="L69" s="308" t="s">
        <v>175</v>
      </c>
      <c r="M69" s="263">
        <v>5780</v>
      </c>
      <c r="N69" s="279"/>
      <c r="O69" s="264"/>
      <c r="P69" s="665">
        <v>2850000</v>
      </c>
      <c r="Q69" s="422">
        <f>SUM(P69/M69)</f>
        <v>493.0795847750865</v>
      </c>
    </row>
    <row r="70" spans="1:17" ht="12.75">
      <c r="A70" s="36"/>
      <c r="B70" s="57"/>
      <c r="C70" s="31" t="s">
        <v>177</v>
      </c>
      <c r="D70" s="57"/>
      <c r="E70" s="260" t="s">
        <v>124</v>
      </c>
      <c r="F70" s="261" t="s">
        <v>160</v>
      </c>
      <c r="G70" s="263">
        <v>6</v>
      </c>
      <c r="H70" s="308" t="s">
        <v>176</v>
      </c>
      <c r="I70" s="262">
        <v>2</v>
      </c>
      <c r="J70" s="259" t="s">
        <v>27</v>
      </c>
      <c r="K70" s="343" t="s">
        <v>31</v>
      </c>
      <c r="L70" s="308" t="s">
        <v>175</v>
      </c>
      <c r="M70" s="263">
        <v>6647</v>
      </c>
      <c r="N70" s="279">
        <v>3395000</v>
      </c>
      <c r="O70" s="264"/>
      <c r="P70" s="665">
        <v>3395000</v>
      </c>
      <c r="Q70" s="422">
        <f>SUM(P70/M70)</f>
        <v>510.7567323604634</v>
      </c>
    </row>
    <row r="71" spans="1:17" s="241" customFormat="1" ht="14.25" customHeight="1">
      <c r="A71" s="240"/>
      <c r="B71" s="675"/>
      <c r="C71" s="676" t="s">
        <v>167</v>
      </c>
      <c r="D71" s="677"/>
      <c r="E71" s="678"/>
      <c r="F71" s="679" t="s">
        <v>160</v>
      </c>
      <c r="G71" s="684">
        <v>6</v>
      </c>
      <c r="H71" s="680" t="s">
        <v>168</v>
      </c>
      <c r="I71" s="681">
        <v>2</v>
      </c>
      <c r="J71" s="682" t="s">
        <v>27</v>
      </c>
      <c r="K71" s="683" t="s">
        <v>31</v>
      </c>
      <c r="L71" s="682">
        <v>4</v>
      </c>
      <c r="M71" s="684">
        <v>6292</v>
      </c>
      <c r="N71" s="685"/>
      <c r="O71" s="686"/>
      <c r="P71" s="685">
        <v>3450000</v>
      </c>
      <c r="Q71" s="623">
        <f>SUM(P71/M71)</f>
        <v>548.3153210425937</v>
      </c>
    </row>
    <row r="72" spans="1:17" ht="12.75">
      <c r="A72" s="36"/>
      <c r="B72" s="29" t="s">
        <v>24</v>
      </c>
      <c r="C72" s="340" t="s">
        <v>205</v>
      </c>
      <c r="D72" s="55"/>
      <c r="E72" s="366" t="s">
        <v>124</v>
      </c>
      <c r="F72" s="109"/>
      <c r="G72" s="106">
        <v>5</v>
      </c>
      <c r="H72" s="345" t="s">
        <v>171</v>
      </c>
      <c r="I72" s="106">
        <v>2</v>
      </c>
      <c r="J72" s="109" t="s">
        <v>27</v>
      </c>
      <c r="K72" s="346" t="s">
        <v>31</v>
      </c>
      <c r="L72" s="345" t="s">
        <v>175</v>
      </c>
      <c r="M72" s="106">
        <v>5805</v>
      </c>
      <c r="N72" s="409">
        <v>4599000</v>
      </c>
      <c r="O72" s="409">
        <v>3900000</v>
      </c>
      <c r="P72" s="347"/>
      <c r="Q72" s="348">
        <f>SUM(O72/M72)</f>
        <v>671.8346253229975</v>
      </c>
    </row>
    <row r="73" spans="1:17" ht="11.25" customHeight="1">
      <c r="A73" s="36"/>
      <c r="B73" s="37" t="s">
        <v>25</v>
      </c>
      <c r="C73" s="37"/>
      <c r="D73" s="57">
        <v>3</v>
      </c>
      <c r="E73" s="539" t="s">
        <v>206</v>
      </c>
      <c r="F73" s="353"/>
      <c r="G73" s="367" t="s">
        <v>80</v>
      </c>
      <c r="H73" s="416" t="s">
        <v>207</v>
      </c>
      <c r="I73" s="263" t="s">
        <v>48</v>
      </c>
      <c r="J73" s="417" t="s">
        <v>27</v>
      </c>
      <c r="K73" s="343" t="s">
        <v>104</v>
      </c>
      <c r="L73" s="418" t="s">
        <v>208</v>
      </c>
      <c r="M73" s="308" t="s">
        <v>209</v>
      </c>
      <c r="N73" s="264" t="s">
        <v>210</v>
      </c>
      <c r="O73" s="264" t="s">
        <v>211</v>
      </c>
      <c r="P73" s="280"/>
      <c r="Q73" s="220" t="s">
        <v>212</v>
      </c>
    </row>
    <row r="74" spans="1:17" s="202" customFormat="1" ht="13.5" thickBot="1">
      <c r="A74" s="239"/>
      <c r="B74" s="207" t="s">
        <v>26</v>
      </c>
      <c r="C74" s="438"/>
      <c r="D74" s="439"/>
      <c r="E74" s="562"/>
      <c r="F74" s="563"/>
      <c r="G74" s="562"/>
      <c r="H74" s="565"/>
      <c r="I74" s="564"/>
      <c r="J74" s="563"/>
      <c r="K74" s="566"/>
      <c r="L74" s="565"/>
      <c r="M74" s="569"/>
      <c r="N74" s="570"/>
      <c r="O74" s="570"/>
      <c r="P74" s="567"/>
      <c r="Q74" s="568"/>
    </row>
    <row r="75" spans="1:17" s="202" customFormat="1" ht="12.75">
      <c r="A75" s="27" t="s">
        <v>54</v>
      </c>
      <c r="B75" s="180" t="s">
        <v>19</v>
      </c>
      <c r="C75" s="28"/>
      <c r="D75" s="218"/>
      <c r="E75" s="255"/>
      <c r="F75" s="162"/>
      <c r="G75" s="218"/>
      <c r="H75" s="163"/>
      <c r="I75" s="28"/>
      <c r="J75" s="162"/>
      <c r="K75" s="397"/>
      <c r="L75" s="163"/>
      <c r="M75" s="28"/>
      <c r="N75" s="256"/>
      <c r="O75" s="443"/>
      <c r="P75" s="258"/>
      <c r="Q75" s="182"/>
    </row>
    <row r="76" spans="1:17" ht="12.75">
      <c r="A76" s="36"/>
      <c r="B76" s="29" t="s">
        <v>24</v>
      </c>
      <c r="C76" s="107"/>
      <c r="D76" s="57">
        <v>1</v>
      </c>
      <c r="E76" s="354" t="s">
        <v>213</v>
      </c>
      <c r="F76" s="805"/>
      <c r="G76" s="355" t="s">
        <v>125</v>
      </c>
      <c r="H76" s="369" t="s">
        <v>214</v>
      </c>
      <c r="I76" s="344">
        <v>2</v>
      </c>
      <c r="J76" s="370" t="s">
        <v>27</v>
      </c>
      <c r="K76" s="363"/>
      <c r="L76" s="359">
        <v>3</v>
      </c>
      <c r="M76" s="355" t="s">
        <v>128</v>
      </c>
      <c r="N76" s="360" t="s">
        <v>215</v>
      </c>
      <c r="O76" s="360" t="s">
        <v>215</v>
      </c>
      <c r="P76" s="361"/>
      <c r="Q76" s="357" t="s">
        <v>216</v>
      </c>
    </row>
    <row r="77" spans="1:17" ht="11.25" customHeight="1">
      <c r="A77" s="36"/>
      <c r="B77" s="37" t="s">
        <v>25</v>
      </c>
      <c r="C77" s="37"/>
      <c r="D77" s="37"/>
      <c r="E77" s="88"/>
      <c r="F77" s="39"/>
      <c r="G77" s="74"/>
      <c r="H77" s="74"/>
      <c r="I77" s="40"/>
      <c r="J77" s="39"/>
      <c r="K77" s="156"/>
      <c r="L77" s="71"/>
      <c r="M77" s="157"/>
      <c r="N77" s="104"/>
      <c r="O77" s="104"/>
      <c r="P77" s="164"/>
      <c r="Q77" s="71"/>
    </row>
    <row r="78" spans="1:18" s="13" customFormat="1" ht="13.5" customHeight="1" thickBot="1">
      <c r="A78" s="43"/>
      <c r="B78" s="44" t="s">
        <v>26</v>
      </c>
      <c r="C78" s="206"/>
      <c r="D78" s="475">
        <v>1</v>
      </c>
      <c r="E78" s="117" t="s">
        <v>217</v>
      </c>
      <c r="F78" s="138"/>
      <c r="G78" s="99" t="s">
        <v>125</v>
      </c>
      <c r="H78" s="117" t="s">
        <v>125</v>
      </c>
      <c r="I78" s="138">
        <v>1</v>
      </c>
      <c r="J78" s="197" t="s">
        <v>27</v>
      </c>
      <c r="K78" s="203"/>
      <c r="L78" s="99">
        <v>3</v>
      </c>
      <c r="M78" s="138" t="s">
        <v>218</v>
      </c>
      <c r="N78" s="118" t="s">
        <v>219</v>
      </c>
      <c r="O78" s="118" t="s">
        <v>220</v>
      </c>
      <c r="P78" s="214"/>
      <c r="Q78" s="306" t="s">
        <v>221</v>
      </c>
      <c r="R78" s="192"/>
    </row>
    <row r="79" spans="1:18" s="202" customFormat="1" ht="13.5" customHeight="1">
      <c r="A79" s="731" t="s">
        <v>84</v>
      </c>
      <c r="B79" s="708" t="s">
        <v>19</v>
      </c>
      <c r="C79" s="713" t="s">
        <v>183</v>
      </c>
      <c r="D79" s="708">
        <v>1</v>
      </c>
      <c r="E79" s="714"/>
      <c r="F79" s="715" t="s">
        <v>179</v>
      </c>
      <c r="G79" s="709">
        <v>6</v>
      </c>
      <c r="H79" s="717" t="s">
        <v>171</v>
      </c>
      <c r="I79" s="718">
        <v>2</v>
      </c>
      <c r="J79" s="719" t="s">
        <v>27</v>
      </c>
      <c r="K79" s="720" t="s">
        <v>31</v>
      </c>
      <c r="L79" s="717">
        <v>2</v>
      </c>
      <c r="M79" s="716">
        <v>4621</v>
      </c>
      <c r="N79" s="721"/>
      <c r="O79" s="722">
        <v>2215000</v>
      </c>
      <c r="P79" s="710"/>
      <c r="Q79" s="711">
        <f>SUM(O79/M79)</f>
        <v>479.3334776022506</v>
      </c>
      <c r="R79" s="712"/>
    </row>
    <row r="80" spans="1:17" s="169" customFormat="1" ht="12.75">
      <c r="A80" s="36"/>
      <c r="B80" s="168" t="s">
        <v>24</v>
      </c>
      <c r="C80" s="173"/>
      <c r="D80" s="219"/>
      <c r="E80" s="336"/>
      <c r="F80" s="399"/>
      <c r="G80" s="336"/>
      <c r="H80" s="400"/>
      <c r="I80" s="337"/>
      <c r="J80" s="401"/>
      <c r="K80" s="381"/>
      <c r="L80" s="400"/>
      <c r="M80" s="336"/>
      <c r="N80" s="402"/>
      <c r="O80" s="338"/>
      <c r="P80" s="383"/>
      <c r="Q80" s="382"/>
    </row>
    <row r="81" spans="1:50" ht="11.25" customHeight="1">
      <c r="A81" s="449"/>
      <c r="B81" s="37" t="s">
        <v>25</v>
      </c>
      <c r="C81" s="37"/>
      <c r="D81" s="172"/>
      <c r="E81" s="40"/>
      <c r="F81" s="47"/>
      <c r="G81" s="103"/>
      <c r="H81" s="71"/>
      <c r="I81" s="18"/>
      <c r="J81" s="39"/>
      <c r="K81" s="167"/>
      <c r="L81" s="71"/>
      <c r="M81" s="40"/>
      <c r="N81" s="104"/>
      <c r="O81" s="120"/>
      <c r="P81" s="80"/>
      <c r="Q81" s="119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18" ht="13.5" customHeight="1" thickBot="1">
      <c r="A82" s="598"/>
      <c r="B82" s="24" t="s">
        <v>26</v>
      </c>
      <c r="C82" s="226"/>
      <c r="D82" s="229"/>
      <c r="E82" s="429"/>
      <c r="F82" s="430"/>
      <c r="G82" s="431"/>
      <c r="H82" s="432"/>
      <c r="I82" s="433"/>
      <c r="J82" s="434"/>
      <c r="K82" s="435"/>
      <c r="L82" s="432"/>
      <c r="M82" s="431"/>
      <c r="N82" s="436"/>
      <c r="O82" s="436"/>
      <c r="P82" s="436"/>
      <c r="Q82" s="437"/>
      <c r="R82" s="313"/>
    </row>
    <row r="83" spans="1:17" ht="20.25">
      <c r="A83" s="1" t="s">
        <v>69</v>
      </c>
      <c r="B83" s="2"/>
      <c r="C83" s="2"/>
      <c r="D83" s="2"/>
      <c r="E83" s="2"/>
      <c r="F83" s="3"/>
      <c r="G83" s="3"/>
      <c r="H83" s="61"/>
      <c r="I83" s="3"/>
      <c r="J83" s="3"/>
      <c r="K83" s="3"/>
      <c r="M83" s="4"/>
      <c r="N83" s="3" t="s">
        <v>71</v>
      </c>
      <c r="O83" s="154" t="s">
        <v>74</v>
      </c>
      <c r="P83" s="77"/>
      <c r="Q83" s="154" t="s">
        <v>73</v>
      </c>
    </row>
    <row r="84" spans="1:16" ht="18">
      <c r="A84" s="97" t="s">
        <v>188</v>
      </c>
      <c r="B84" s="2"/>
      <c r="C84" s="2"/>
      <c r="D84" s="2"/>
      <c r="E84" s="2"/>
      <c r="F84" s="3"/>
      <c r="G84" s="3"/>
      <c r="H84" s="4"/>
      <c r="I84" s="3"/>
      <c r="J84" s="3"/>
      <c r="K84" s="3"/>
      <c r="M84" s="4"/>
      <c r="N84" s="3"/>
      <c r="P84" s="76" t="s">
        <v>83</v>
      </c>
    </row>
    <row r="85" spans="1:16" ht="18">
      <c r="A85" s="199" t="s">
        <v>190</v>
      </c>
      <c r="B85" s="2"/>
      <c r="C85" s="2"/>
      <c r="D85" s="2"/>
      <c r="E85" s="2"/>
      <c r="F85" s="3"/>
      <c r="G85" s="3"/>
      <c r="H85" s="4"/>
      <c r="I85" s="3"/>
      <c r="J85" s="3"/>
      <c r="K85" s="3"/>
      <c r="M85" s="4"/>
      <c r="N85" s="3"/>
      <c r="O85" s="155" t="s">
        <v>75</v>
      </c>
      <c r="P85" s="155"/>
    </row>
    <row r="86" spans="1:15" ht="12.75">
      <c r="A86" s="5"/>
      <c r="B86" s="2"/>
      <c r="C86" s="2"/>
      <c r="D86" s="2"/>
      <c r="E86" s="2"/>
      <c r="F86" s="3"/>
      <c r="G86" s="3"/>
      <c r="H86" s="4"/>
      <c r="I86" s="3"/>
      <c r="J86" s="3"/>
      <c r="K86" s="3"/>
      <c r="M86" s="96"/>
      <c r="N86" s="3" t="s">
        <v>72</v>
      </c>
      <c r="O86" s="153" t="s">
        <v>76</v>
      </c>
    </row>
    <row r="87" spans="1:15" ht="12.75">
      <c r="A87" s="5"/>
      <c r="B87" s="2"/>
      <c r="C87" s="2" t="s">
        <v>161</v>
      </c>
      <c r="D87" s="2"/>
      <c r="E87" s="2"/>
      <c r="F87" s="3"/>
      <c r="G87" s="3"/>
      <c r="H87" s="4"/>
      <c r="I87" s="3"/>
      <c r="J87" s="3"/>
      <c r="K87" s="3"/>
      <c r="M87" s="4"/>
      <c r="N87" s="3"/>
      <c r="O87" s="193" t="s">
        <v>189</v>
      </c>
    </row>
    <row r="88" spans="1:14" ht="6" customHeight="1">
      <c r="A88" s="5"/>
      <c r="B88" s="2"/>
      <c r="C88" s="2"/>
      <c r="D88" s="2"/>
      <c r="E88" s="2"/>
      <c r="F88" s="3"/>
      <c r="G88" s="3"/>
      <c r="H88" s="4"/>
      <c r="I88" s="3"/>
      <c r="J88" s="3"/>
      <c r="K88" s="3"/>
      <c r="M88" s="4"/>
      <c r="N88" s="3"/>
    </row>
    <row r="89" spans="1:16" s="125" customFormat="1" ht="15">
      <c r="A89" s="125" t="s">
        <v>67</v>
      </c>
      <c r="B89" s="126"/>
      <c r="C89" s="126"/>
      <c r="D89" s="126"/>
      <c r="E89" s="126"/>
      <c r="F89" s="126"/>
      <c r="G89" s="126"/>
      <c r="H89" s="4"/>
      <c r="I89" s="126"/>
      <c r="J89" s="126"/>
      <c r="K89" s="126"/>
      <c r="M89" s="127"/>
      <c r="N89" s="126"/>
      <c r="O89" s="128"/>
      <c r="P89" s="128"/>
    </row>
    <row r="90" spans="1:16" s="125" customFormat="1" ht="15">
      <c r="A90" s="125" t="s">
        <v>68</v>
      </c>
      <c r="B90" s="126"/>
      <c r="C90" s="126"/>
      <c r="D90" s="126"/>
      <c r="E90" s="126"/>
      <c r="F90" s="126"/>
      <c r="G90" s="129"/>
      <c r="H90" s="127"/>
      <c r="I90" s="129"/>
      <c r="J90" s="129"/>
      <c r="K90" s="129"/>
      <c r="L90" s="131"/>
      <c r="M90" s="130"/>
      <c r="N90" s="129"/>
      <c r="O90" s="128"/>
      <c r="P90" s="128"/>
    </row>
    <row r="91" spans="1:16" s="134" customFormat="1" ht="12.75" customHeight="1">
      <c r="A91" s="125" t="s">
        <v>81</v>
      </c>
      <c r="B91" s="126"/>
      <c r="C91" s="126"/>
      <c r="D91" s="126"/>
      <c r="E91" s="126"/>
      <c r="F91" s="132"/>
      <c r="G91" s="132"/>
      <c r="H91" s="130"/>
      <c r="I91" s="132"/>
      <c r="J91" s="132"/>
      <c r="K91" s="132"/>
      <c r="M91" s="133"/>
      <c r="N91" s="132"/>
      <c r="O91" s="135"/>
      <c r="P91" s="135"/>
    </row>
    <row r="92" spans="1:14" ht="6.75" customHeight="1">
      <c r="A92" s="98"/>
      <c r="B92" s="2"/>
      <c r="C92" s="2"/>
      <c r="D92" s="2"/>
      <c r="E92" s="2"/>
      <c r="F92" s="3"/>
      <c r="G92" s="3"/>
      <c r="H92" s="133"/>
      <c r="I92" s="3"/>
      <c r="J92" s="3"/>
      <c r="K92" s="3"/>
      <c r="M92" s="4"/>
      <c r="N92" s="3"/>
    </row>
    <row r="93" spans="1:16" s="13" customFormat="1" ht="13.5" customHeight="1">
      <c r="A93" s="13" t="s">
        <v>96</v>
      </c>
      <c r="B93" s="2"/>
      <c r="C93" s="2"/>
      <c r="D93" s="2"/>
      <c r="E93" s="2"/>
      <c r="F93" s="136"/>
      <c r="G93" s="136"/>
      <c r="H93" s="4"/>
      <c r="I93" s="136"/>
      <c r="J93" s="136"/>
      <c r="K93" s="136"/>
      <c r="M93" s="15"/>
      <c r="N93" s="136"/>
      <c r="O93" s="137"/>
      <c r="P93" s="137"/>
    </row>
    <row r="94" spans="1:16" s="13" customFormat="1" ht="12.75">
      <c r="A94" s="13" t="s">
        <v>266</v>
      </c>
      <c r="B94" s="2"/>
      <c r="C94" s="2"/>
      <c r="D94" s="2"/>
      <c r="E94" s="2"/>
      <c r="F94" s="136"/>
      <c r="G94" s="136"/>
      <c r="H94" s="15"/>
      <c r="I94" s="136"/>
      <c r="J94" s="136"/>
      <c r="K94" s="136"/>
      <c r="M94" s="15"/>
      <c r="N94" s="136"/>
      <c r="O94" s="137"/>
      <c r="P94" s="137"/>
    </row>
    <row r="95" spans="1:17" s="13" customFormat="1" ht="12.75" customHeight="1">
      <c r="A95" s="13" t="s">
        <v>97</v>
      </c>
      <c r="B95" s="2"/>
      <c r="C95" s="2"/>
      <c r="D95" s="2"/>
      <c r="E95" s="2"/>
      <c r="F95" s="136"/>
      <c r="G95" s="15"/>
      <c r="H95" s="15"/>
      <c r="I95" s="15"/>
      <c r="J95" s="15"/>
      <c r="K95" s="15"/>
      <c r="L95" s="14"/>
      <c r="M95" s="15"/>
      <c r="N95" s="136"/>
      <c r="O95" s="137"/>
      <c r="P95" s="151"/>
      <c r="Q95" s="14"/>
    </row>
    <row r="96" spans="2:17" s="13" customFormat="1" ht="8.25" customHeight="1" thickBot="1">
      <c r="B96" s="2"/>
      <c r="C96" s="2"/>
      <c r="D96" s="2"/>
      <c r="E96" s="2"/>
      <c r="F96" s="136"/>
      <c r="G96" s="15"/>
      <c r="H96" s="53"/>
      <c r="I96" s="15"/>
      <c r="J96" s="15"/>
      <c r="K96" s="15"/>
      <c r="L96" s="14"/>
      <c r="M96" s="15"/>
      <c r="N96" s="136"/>
      <c r="O96" s="137"/>
      <c r="P96" s="151"/>
      <c r="Q96" s="14"/>
    </row>
    <row r="97" spans="1:19" ht="13.5" customHeight="1">
      <c r="A97" s="23" t="s">
        <v>4</v>
      </c>
      <c r="B97" s="20" t="s">
        <v>5</v>
      </c>
      <c r="C97" s="23" t="s">
        <v>77</v>
      </c>
      <c r="D97" s="22" t="s">
        <v>65</v>
      </c>
      <c r="E97" s="23" t="s">
        <v>6</v>
      </c>
      <c r="F97" s="22" t="s">
        <v>6</v>
      </c>
      <c r="G97" s="23" t="s">
        <v>7</v>
      </c>
      <c r="H97" s="55" t="s">
        <v>8</v>
      </c>
      <c r="I97" s="22" t="s">
        <v>9</v>
      </c>
      <c r="J97" s="20" t="s">
        <v>10</v>
      </c>
      <c r="K97" s="20" t="s">
        <v>11</v>
      </c>
      <c r="L97" s="23" t="s">
        <v>12</v>
      </c>
      <c r="M97" s="20" t="s">
        <v>13</v>
      </c>
      <c r="N97" s="23" t="s">
        <v>14</v>
      </c>
      <c r="O97" s="23" t="s">
        <v>15</v>
      </c>
      <c r="P97" s="152" t="s">
        <v>16</v>
      </c>
      <c r="Q97" s="23" t="s">
        <v>17</v>
      </c>
      <c r="R97" s="2"/>
      <c r="S97" s="2"/>
    </row>
    <row r="98" spans="1:19" ht="13.5" thickBot="1">
      <c r="A98" s="54"/>
      <c r="B98" s="25"/>
      <c r="C98" s="24"/>
      <c r="D98" s="24" t="s">
        <v>47</v>
      </c>
      <c r="E98" s="24" t="s">
        <v>18</v>
      </c>
      <c r="F98" s="19" t="s">
        <v>19</v>
      </c>
      <c r="G98" s="24"/>
      <c r="H98" s="26" t="s">
        <v>20</v>
      </c>
      <c r="I98" s="26"/>
      <c r="J98" s="26"/>
      <c r="K98" s="19"/>
      <c r="L98" s="24"/>
      <c r="M98" s="19" t="s">
        <v>21</v>
      </c>
      <c r="N98" s="24" t="s">
        <v>22</v>
      </c>
      <c r="O98" s="25" t="s">
        <v>22</v>
      </c>
      <c r="P98" s="24"/>
      <c r="Q98" s="26" t="s">
        <v>21</v>
      </c>
      <c r="R98" s="2"/>
      <c r="S98" s="2"/>
    </row>
    <row r="99" spans="1:19" ht="12.75">
      <c r="A99" s="27" t="s">
        <v>57</v>
      </c>
      <c r="B99" s="29" t="s">
        <v>19</v>
      </c>
      <c r="C99" s="617" t="s">
        <v>159</v>
      </c>
      <c r="D99" s="2">
        <v>4</v>
      </c>
      <c r="E99" s="662" t="s">
        <v>112</v>
      </c>
      <c r="F99" s="603" t="s">
        <v>160</v>
      </c>
      <c r="G99" s="23">
        <v>3</v>
      </c>
      <c r="H99" s="663" t="s">
        <v>41</v>
      </c>
      <c r="I99" s="617">
        <v>1</v>
      </c>
      <c r="J99" s="664" t="s">
        <v>27</v>
      </c>
      <c r="K99" s="603" t="s">
        <v>28</v>
      </c>
      <c r="L99" s="617">
        <v>2</v>
      </c>
      <c r="M99" s="617">
        <v>2401</v>
      </c>
      <c r="N99" s="665">
        <v>695000</v>
      </c>
      <c r="O99" s="639"/>
      <c r="P99" s="666">
        <v>575000</v>
      </c>
      <c r="Q99" s="667">
        <f>SUM(P99/M99)</f>
        <v>239.4835485214494</v>
      </c>
      <c r="R99" s="2"/>
      <c r="S99" s="2"/>
    </row>
    <row r="100" spans="1:19" ht="12.75">
      <c r="A100" s="27"/>
      <c r="B100" s="29"/>
      <c r="C100" s="31" t="s">
        <v>174</v>
      </c>
      <c r="D100" s="3"/>
      <c r="E100" s="71"/>
      <c r="F100" s="18" t="s">
        <v>160</v>
      </c>
      <c r="G100" s="39">
        <v>3</v>
      </c>
      <c r="H100" s="40">
        <v>4</v>
      </c>
      <c r="I100" s="39">
        <v>1</v>
      </c>
      <c r="J100" s="18" t="s">
        <v>27</v>
      </c>
      <c r="K100" s="39" t="s">
        <v>34</v>
      </c>
      <c r="L100" s="18">
        <v>2</v>
      </c>
      <c r="M100" s="39">
        <v>3213</v>
      </c>
      <c r="N100" s="622"/>
      <c r="O100" s="39"/>
      <c r="P100" s="622">
        <v>700000</v>
      </c>
      <c r="Q100" s="777">
        <f>SUM(P100/M100)</f>
        <v>217.8649237472767</v>
      </c>
      <c r="R100" s="2"/>
      <c r="S100" s="2"/>
    </row>
    <row r="101" spans="1:19" ht="12.75">
      <c r="A101" s="27"/>
      <c r="B101" s="29"/>
      <c r="C101" s="31" t="s">
        <v>102</v>
      </c>
      <c r="D101" s="57"/>
      <c r="E101" s="86" t="s">
        <v>103</v>
      </c>
      <c r="F101" s="61" t="s">
        <v>33</v>
      </c>
      <c r="G101" s="21">
        <v>4</v>
      </c>
      <c r="H101" s="66" t="s">
        <v>39</v>
      </c>
      <c r="I101" s="31">
        <v>2</v>
      </c>
      <c r="J101" s="15" t="s">
        <v>27</v>
      </c>
      <c r="K101" s="349" t="s">
        <v>104</v>
      </c>
      <c r="L101" s="15">
        <v>2</v>
      </c>
      <c r="M101" s="31">
        <v>3083</v>
      </c>
      <c r="N101" s="665">
        <v>799999</v>
      </c>
      <c r="O101" s="280"/>
      <c r="P101" s="665">
        <v>720000</v>
      </c>
      <c r="Q101" s="341">
        <f>SUM(P101/M101)</f>
        <v>233.53876094712942</v>
      </c>
      <c r="R101" s="2"/>
      <c r="S101" s="2"/>
    </row>
    <row r="102" spans="1:19" ht="12.75">
      <c r="A102" s="27"/>
      <c r="B102" s="46"/>
      <c r="C102" s="39" t="s">
        <v>197</v>
      </c>
      <c r="D102" s="620"/>
      <c r="E102" s="71" t="s">
        <v>33</v>
      </c>
      <c r="F102" s="40" t="s">
        <v>179</v>
      </c>
      <c r="G102" s="39">
        <v>4</v>
      </c>
      <c r="H102" s="621" t="s">
        <v>39</v>
      </c>
      <c r="I102" s="39">
        <v>2</v>
      </c>
      <c r="J102" s="18" t="s">
        <v>27</v>
      </c>
      <c r="K102" s="211" t="s">
        <v>28</v>
      </c>
      <c r="L102" s="18">
        <v>2</v>
      </c>
      <c r="M102" s="39">
        <v>3044</v>
      </c>
      <c r="N102" s="622">
        <v>829000</v>
      </c>
      <c r="O102" s="221"/>
      <c r="P102" s="622">
        <v>785000</v>
      </c>
      <c r="Q102" s="623">
        <f>SUM(P102/M102)</f>
        <v>257.8843626806833</v>
      </c>
      <c r="R102" s="2"/>
      <c r="S102" s="2"/>
    </row>
    <row r="103" spans="1:17" s="169" customFormat="1" ht="12.75">
      <c r="A103" s="27"/>
      <c r="B103" s="168" t="s">
        <v>24</v>
      </c>
      <c r="C103" s="624"/>
      <c r="D103" s="219"/>
      <c r="E103" s="269"/>
      <c r="F103" s="289"/>
      <c r="G103" s="365"/>
      <c r="H103" s="374"/>
      <c r="I103" s="271"/>
      <c r="J103" s="412"/>
      <c r="K103" s="410"/>
      <c r="L103" s="373"/>
      <c r="M103" s="269"/>
      <c r="N103" s="411"/>
      <c r="O103" s="411"/>
      <c r="P103" s="307"/>
      <c r="Q103" s="320"/>
    </row>
    <row r="104" spans="1:50" ht="11.25" customHeight="1">
      <c r="A104" s="449"/>
      <c r="B104" s="37" t="s">
        <v>25</v>
      </c>
      <c r="C104" s="37"/>
      <c r="D104" s="172"/>
      <c r="E104" s="40"/>
      <c r="F104" s="47"/>
      <c r="G104" s="103"/>
      <c r="H104" s="71"/>
      <c r="I104" s="18"/>
      <c r="J104" s="39"/>
      <c r="K104" s="167"/>
      <c r="L104" s="71"/>
      <c r="M104" s="40"/>
      <c r="N104" s="104"/>
      <c r="O104" s="120"/>
      <c r="P104" s="80"/>
      <c r="Q104" s="119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17" s="13" customFormat="1" ht="12.75" customHeight="1" thickBot="1">
      <c r="A105" s="91"/>
      <c r="B105" s="44" t="s">
        <v>26</v>
      </c>
      <c r="C105" s="215"/>
      <c r="D105" s="44"/>
      <c r="E105" s="227"/>
      <c r="F105" s="45"/>
      <c r="G105" s="187"/>
      <c r="H105" s="190"/>
      <c r="I105" s="187"/>
      <c r="J105" s="186"/>
      <c r="K105" s="188"/>
      <c r="L105" s="170"/>
      <c r="M105" s="187"/>
      <c r="N105" s="166"/>
      <c r="O105" s="166"/>
      <c r="P105" s="216"/>
      <c r="Q105" s="228"/>
    </row>
    <row r="106" spans="1:17" s="13" customFormat="1" ht="12.75" customHeight="1">
      <c r="A106" s="36" t="s">
        <v>66</v>
      </c>
      <c r="B106" s="29" t="s">
        <v>19</v>
      </c>
      <c r="C106" s="617" t="s">
        <v>155</v>
      </c>
      <c r="D106" s="55">
        <v>8</v>
      </c>
      <c r="E106" s="275" t="s">
        <v>103</v>
      </c>
      <c r="F106" s="28" t="s">
        <v>124</v>
      </c>
      <c r="G106" s="535">
        <v>3</v>
      </c>
      <c r="H106" s="244" t="s">
        <v>79</v>
      </c>
      <c r="I106" s="247">
        <v>1</v>
      </c>
      <c r="J106" s="276" t="s">
        <v>27</v>
      </c>
      <c r="K106" s="277" t="s">
        <v>28</v>
      </c>
      <c r="L106" s="245">
        <v>2.5</v>
      </c>
      <c r="M106" s="247">
        <v>2819</v>
      </c>
      <c r="N106" s="249">
        <v>1849000</v>
      </c>
      <c r="O106" s="248"/>
      <c r="P106" s="278">
        <v>1415000</v>
      </c>
      <c r="Q106" s="618">
        <f>SUM(P106/M106)</f>
        <v>501.9510464703796</v>
      </c>
    </row>
    <row r="107" spans="1:17" s="13" customFormat="1" ht="12.75" customHeight="1">
      <c r="A107" s="36"/>
      <c r="B107" s="29"/>
      <c r="C107" s="809" t="s">
        <v>105</v>
      </c>
      <c r="D107" s="21"/>
      <c r="E107" s="723" t="s">
        <v>106</v>
      </c>
      <c r="F107" s="322" t="s">
        <v>35</v>
      </c>
      <c r="G107" s="724">
        <v>4</v>
      </c>
      <c r="H107" s="321" t="s">
        <v>39</v>
      </c>
      <c r="I107" s="725">
        <v>1</v>
      </c>
      <c r="J107" s="322" t="s">
        <v>27</v>
      </c>
      <c r="K107" s="726" t="s">
        <v>107</v>
      </c>
      <c r="L107" s="323">
        <v>2</v>
      </c>
      <c r="M107" s="727">
        <v>2664</v>
      </c>
      <c r="N107" s="333">
        <v>950000</v>
      </c>
      <c r="O107" s="728"/>
      <c r="P107" s="729">
        <v>930000</v>
      </c>
      <c r="Q107" s="730">
        <v>349.1</v>
      </c>
    </row>
    <row r="108" spans="1:17" s="13" customFormat="1" ht="12.75" customHeight="1">
      <c r="A108" s="36"/>
      <c r="B108" s="57"/>
      <c r="C108" s="809" t="s">
        <v>225</v>
      </c>
      <c r="D108" s="21"/>
      <c r="E108" s="806" t="s">
        <v>35</v>
      </c>
      <c r="F108" s="273" t="s">
        <v>223</v>
      </c>
      <c r="G108" s="269">
        <v>4</v>
      </c>
      <c r="H108" s="289" t="s">
        <v>79</v>
      </c>
      <c r="I108" s="269">
        <v>1</v>
      </c>
      <c r="J108" s="273" t="s">
        <v>27</v>
      </c>
      <c r="K108" s="807" t="s">
        <v>28</v>
      </c>
      <c r="L108" s="271">
        <v>2</v>
      </c>
      <c r="M108" s="270">
        <v>2794</v>
      </c>
      <c r="N108" s="288">
        <v>1299000</v>
      </c>
      <c r="O108" s="198"/>
      <c r="P108" s="808">
        <v>1000000</v>
      </c>
      <c r="Q108" s="341">
        <f aca="true" t="shared" si="1" ref="Q108:Q113">SUM(P108/M108)</f>
        <v>357.9098067287044</v>
      </c>
    </row>
    <row r="109" spans="1:17" s="13" customFormat="1" ht="12.75" customHeight="1">
      <c r="A109" s="36"/>
      <c r="B109" s="57"/>
      <c r="C109" s="31" t="s">
        <v>184</v>
      </c>
      <c r="D109" s="57"/>
      <c r="E109" s="533" t="s">
        <v>106</v>
      </c>
      <c r="F109" s="530" t="s">
        <v>179</v>
      </c>
      <c r="G109" s="171">
        <v>4</v>
      </c>
      <c r="H109" s="529" t="s">
        <v>120</v>
      </c>
      <c r="I109" s="171">
        <v>3</v>
      </c>
      <c r="J109" s="530" t="s">
        <v>27</v>
      </c>
      <c r="K109" s="156"/>
      <c r="L109" s="194">
        <v>2</v>
      </c>
      <c r="M109" s="158">
        <v>2750</v>
      </c>
      <c r="N109" s="183">
        <v>1499999</v>
      </c>
      <c r="O109" s="196"/>
      <c r="P109" s="534">
        <v>1312500</v>
      </c>
      <c r="Q109" s="350">
        <f t="shared" si="1"/>
        <v>477.27272727272725</v>
      </c>
    </row>
    <row r="110" spans="1:17" s="13" customFormat="1" ht="12.75" customHeight="1">
      <c r="A110" s="36"/>
      <c r="B110" s="57"/>
      <c r="C110" s="31" t="s">
        <v>118</v>
      </c>
      <c r="D110" s="57"/>
      <c r="E110" s="507">
        <v>44397</v>
      </c>
      <c r="F110" s="508" t="s">
        <v>30</v>
      </c>
      <c r="G110" s="509">
        <v>5</v>
      </c>
      <c r="H110" s="510" t="s">
        <v>52</v>
      </c>
      <c r="I110" s="511">
        <v>2</v>
      </c>
      <c r="J110" s="508" t="s">
        <v>27</v>
      </c>
      <c r="K110" s="512"/>
      <c r="L110" s="513">
        <v>3</v>
      </c>
      <c r="M110" s="514">
        <v>4163</v>
      </c>
      <c r="N110" s="515">
        <v>1549000</v>
      </c>
      <c r="O110" s="516"/>
      <c r="P110" s="517">
        <v>1405000</v>
      </c>
      <c r="Q110" s="518">
        <f t="shared" si="1"/>
        <v>337.49699735767473</v>
      </c>
    </row>
    <row r="111" spans="1:17" s="13" customFormat="1" ht="12.75" customHeight="1">
      <c r="A111" s="36"/>
      <c r="B111" s="57"/>
      <c r="C111" s="31" t="s">
        <v>222</v>
      </c>
      <c r="D111" s="57"/>
      <c r="E111" s="806"/>
      <c r="F111" s="273" t="s">
        <v>223</v>
      </c>
      <c r="G111" s="287">
        <v>6</v>
      </c>
      <c r="H111" s="289" t="s">
        <v>224</v>
      </c>
      <c r="I111" s="269">
        <v>2</v>
      </c>
      <c r="J111" s="273" t="s">
        <v>27</v>
      </c>
      <c r="K111" s="807" t="s">
        <v>28</v>
      </c>
      <c r="L111" s="271">
        <v>3</v>
      </c>
      <c r="M111" s="270">
        <v>5247</v>
      </c>
      <c r="N111" s="288"/>
      <c r="O111" s="198"/>
      <c r="P111" s="660">
        <v>2550000</v>
      </c>
      <c r="Q111" s="220">
        <f t="shared" si="1"/>
        <v>485.99199542595767</v>
      </c>
    </row>
    <row r="112" spans="1:17" s="13" customFormat="1" ht="12.75" customHeight="1">
      <c r="A112" s="36"/>
      <c r="B112" s="57"/>
      <c r="C112" s="31" t="s">
        <v>170</v>
      </c>
      <c r="D112" s="57"/>
      <c r="E112" s="533" t="s">
        <v>98</v>
      </c>
      <c r="F112" s="530" t="s">
        <v>124</v>
      </c>
      <c r="G112" s="171">
        <v>6</v>
      </c>
      <c r="H112" s="529" t="s">
        <v>171</v>
      </c>
      <c r="I112" s="171">
        <v>2</v>
      </c>
      <c r="J112" s="530" t="s">
        <v>27</v>
      </c>
      <c r="K112" s="156"/>
      <c r="L112" s="194">
        <v>5</v>
      </c>
      <c r="M112" s="158">
        <v>5318</v>
      </c>
      <c r="N112" s="183">
        <v>2695000</v>
      </c>
      <c r="O112" s="196"/>
      <c r="P112" s="534">
        <v>2695000</v>
      </c>
      <c r="Q112" s="350">
        <f t="shared" si="1"/>
        <v>506.76946220383604</v>
      </c>
    </row>
    <row r="113" spans="1:17" s="13" customFormat="1" ht="12.75" customHeight="1">
      <c r="A113" s="36"/>
      <c r="B113" s="57"/>
      <c r="C113" s="31" t="s">
        <v>108</v>
      </c>
      <c r="D113" s="57"/>
      <c r="E113" s="507" t="s">
        <v>109</v>
      </c>
      <c r="F113" s="508" t="s">
        <v>33</v>
      </c>
      <c r="G113" s="509">
        <v>7</v>
      </c>
      <c r="H113" s="510" t="s">
        <v>110</v>
      </c>
      <c r="I113" s="511">
        <v>2</v>
      </c>
      <c r="J113" s="508" t="s">
        <v>27</v>
      </c>
      <c r="K113" s="512" t="s">
        <v>28</v>
      </c>
      <c r="L113" s="513">
        <v>3</v>
      </c>
      <c r="M113" s="514">
        <v>5600</v>
      </c>
      <c r="N113" s="515">
        <v>2799900</v>
      </c>
      <c r="O113" s="516"/>
      <c r="P113" s="517">
        <v>2100000</v>
      </c>
      <c r="Q113" s="518">
        <f t="shared" si="1"/>
        <v>375</v>
      </c>
    </row>
    <row r="114" spans="1:17" s="169" customFormat="1" ht="12.75">
      <c r="A114" s="36"/>
      <c r="B114" s="362" t="s">
        <v>24</v>
      </c>
      <c r="C114" s="340"/>
      <c r="D114" s="12">
        <v>1</v>
      </c>
      <c r="E114" s="282" t="s">
        <v>226</v>
      </c>
      <c r="F114" s="86"/>
      <c r="G114" s="61" t="s">
        <v>142</v>
      </c>
      <c r="H114" s="86" t="s">
        <v>227</v>
      </c>
      <c r="I114" s="61" t="s">
        <v>48</v>
      </c>
      <c r="J114" s="31" t="s">
        <v>27</v>
      </c>
      <c r="K114" s="351" t="s">
        <v>28</v>
      </c>
      <c r="L114" s="86" t="s">
        <v>132</v>
      </c>
      <c r="M114" s="61" t="s">
        <v>228</v>
      </c>
      <c r="N114" s="368" t="s">
        <v>229</v>
      </c>
      <c r="O114" s="368" t="s">
        <v>229</v>
      </c>
      <c r="P114" s="79"/>
      <c r="Q114" s="220" t="s">
        <v>230</v>
      </c>
    </row>
    <row r="115" spans="1:17" s="14" customFormat="1" ht="12.75" customHeight="1">
      <c r="A115" s="27"/>
      <c r="B115" s="46" t="s">
        <v>25</v>
      </c>
      <c r="C115" s="46"/>
      <c r="D115" s="37"/>
      <c r="E115" s="205"/>
      <c r="F115" s="40"/>
      <c r="G115" s="71"/>
      <c r="H115" s="40"/>
      <c r="I115" s="71"/>
      <c r="J115" s="18"/>
      <c r="K115" s="165"/>
      <c r="L115" s="40"/>
      <c r="M115" s="656"/>
      <c r="N115" s="657"/>
      <c r="O115" s="104"/>
      <c r="P115" s="80"/>
      <c r="Q115" s="305"/>
    </row>
    <row r="116" spans="1:18" s="98" customFormat="1" ht="13.5" thickBot="1">
      <c r="A116" s="91"/>
      <c r="B116" s="24" t="s">
        <v>26</v>
      </c>
      <c r="C116" s="19"/>
      <c r="D116" s="649">
        <v>3</v>
      </c>
      <c r="E116" s="117" t="s">
        <v>149</v>
      </c>
      <c r="F116" s="652"/>
      <c r="G116" s="578" t="s">
        <v>142</v>
      </c>
      <c r="H116" s="138" t="s">
        <v>134</v>
      </c>
      <c r="I116" s="99" t="s">
        <v>48</v>
      </c>
      <c r="J116" s="45" t="s">
        <v>27</v>
      </c>
      <c r="K116" s="315" t="s">
        <v>28</v>
      </c>
      <c r="L116" s="138" t="s">
        <v>132</v>
      </c>
      <c r="M116" s="658" t="s">
        <v>147</v>
      </c>
      <c r="N116" s="659" t="s">
        <v>148</v>
      </c>
      <c r="O116" s="118" t="s">
        <v>148</v>
      </c>
      <c r="P116" s="225"/>
      <c r="Q116" s="105" t="s">
        <v>150</v>
      </c>
      <c r="R116" s="200"/>
    </row>
    <row r="117" spans="1:18" s="98" customFormat="1" ht="12.75">
      <c r="A117" s="177" t="s">
        <v>58</v>
      </c>
      <c r="B117" s="57" t="s">
        <v>19</v>
      </c>
      <c r="C117" s="617" t="s">
        <v>172</v>
      </c>
      <c r="D117" s="650">
        <v>2</v>
      </c>
      <c r="E117" s="51" t="s">
        <v>33</v>
      </c>
      <c r="F117" s="56" t="s">
        <v>160</v>
      </c>
      <c r="G117" s="661" t="s">
        <v>79</v>
      </c>
      <c r="H117" s="86">
        <v>2</v>
      </c>
      <c r="I117" s="61">
        <v>1</v>
      </c>
      <c r="J117" s="31" t="s">
        <v>27</v>
      </c>
      <c r="K117" s="14"/>
      <c r="L117" s="86">
        <v>2</v>
      </c>
      <c r="M117" s="61">
        <v>1607</v>
      </c>
      <c r="N117" s="368">
        <v>250000</v>
      </c>
      <c r="O117" s="139"/>
      <c r="P117" s="660">
        <v>240000</v>
      </c>
      <c r="Q117" s="220">
        <f>SUM(P117/M117)</f>
        <v>149.34660858742998</v>
      </c>
      <c r="R117" s="200"/>
    </row>
    <row r="118" spans="1:18" s="98" customFormat="1" ht="12.75">
      <c r="A118" s="36"/>
      <c r="B118" s="46"/>
      <c r="C118" s="39" t="s">
        <v>169</v>
      </c>
      <c r="D118" s="654"/>
      <c r="E118" s="47" t="s">
        <v>109</v>
      </c>
      <c r="F118" s="18" t="s">
        <v>160</v>
      </c>
      <c r="G118" s="71">
        <v>3</v>
      </c>
      <c r="H118" s="40" t="s">
        <v>41</v>
      </c>
      <c r="I118" s="71">
        <v>2</v>
      </c>
      <c r="J118" s="18" t="s">
        <v>27</v>
      </c>
      <c r="K118" s="41"/>
      <c r="L118" s="40">
        <v>2</v>
      </c>
      <c r="M118" s="71">
        <v>2313</v>
      </c>
      <c r="N118" s="104">
        <v>325000</v>
      </c>
      <c r="O118" s="104"/>
      <c r="P118" s="655">
        <v>280000</v>
      </c>
      <c r="Q118" s="48">
        <f>SUM(P118/M118)</f>
        <v>121.05490704712494</v>
      </c>
      <c r="R118" s="200"/>
    </row>
    <row r="119" spans="1:17" s="169" customFormat="1" ht="12.75">
      <c r="A119" s="27"/>
      <c r="B119" s="362" t="s">
        <v>24</v>
      </c>
      <c r="C119" s="173"/>
      <c r="D119" s="168">
        <v>2</v>
      </c>
      <c r="E119" s="271" t="s">
        <v>231</v>
      </c>
      <c r="F119" s="653"/>
      <c r="G119" s="365" t="s">
        <v>49</v>
      </c>
      <c r="H119" s="374" t="s">
        <v>232</v>
      </c>
      <c r="I119" s="271">
        <v>2</v>
      </c>
      <c r="J119" s="412" t="s">
        <v>145</v>
      </c>
      <c r="K119" s="410"/>
      <c r="L119" s="373">
        <v>2</v>
      </c>
      <c r="M119" s="269" t="s">
        <v>233</v>
      </c>
      <c r="N119" s="411" t="s">
        <v>235</v>
      </c>
      <c r="O119" s="411" t="s">
        <v>234</v>
      </c>
      <c r="P119" s="307"/>
      <c r="Q119" s="320" t="s">
        <v>236</v>
      </c>
    </row>
    <row r="120" spans="1:50" ht="11.25" customHeight="1">
      <c r="A120" s="449"/>
      <c r="B120" s="46" t="s">
        <v>25</v>
      </c>
      <c r="C120" s="37"/>
      <c r="D120" s="651"/>
      <c r="E120" s="71"/>
      <c r="F120" s="205"/>
      <c r="G120" s="103"/>
      <c r="H120" s="71"/>
      <c r="I120" s="18"/>
      <c r="J120" s="39"/>
      <c r="K120" s="167"/>
      <c r="L120" s="71"/>
      <c r="M120" s="40"/>
      <c r="N120" s="104"/>
      <c r="O120" s="120"/>
      <c r="P120" s="80"/>
      <c r="Q120" s="119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17" ht="12.75" hidden="1">
      <c r="A121" s="93"/>
      <c r="B121" s="21" t="s">
        <v>24</v>
      </c>
      <c r="C121" s="21"/>
      <c r="D121" s="21"/>
      <c r="E121" s="71" t="s">
        <v>56</v>
      </c>
      <c r="F121" s="18"/>
      <c r="G121" s="37">
        <v>2</v>
      </c>
      <c r="H121" s="40">
        <v>2</v>
      </c>
      <c r="I121" s="39">
        <v>1</v>
      </c>
      <c r="J121" s="18" t="s">
        <v>40</v>
      </c>
      <c r="K121" s="41"/>
      <c r="L121" s="18">
        <v>2</v>
      </c>
      <c r="M121" s="39">
        <v>1618</v>
      </c>
      <c r="N121" s="73">
        <v>325000</v>
      </c>
      <c r="O121" s="85">
        <v>325000</v>
      </c>
      <c r="P121" s="101"/>
      <c r="Q121" s="119" t="s">
        <v>87</v>
      </c>
    </row>
    <row r="122" spans="1:17" ht="12" customHeight="1" hidden="1">
      <c r="A122" s="93"/>
      <c r="B122" s="37" t="s">
        <v>25</v>
      </c>
      <c r="C122" s="37"/>
      <c r="D122" s="37"/>
      <c r="E122" s="18" t="s">
        <v>30</v>
      </c>
      <c r="F122" s="42"/>
      <c r="G122" s="37">
        <v>4</v>
      </c>
      <c r="H122" s="74">
        <v>4</v>
      </c>
      <c r="I122" s="42">
        <v>2</v>
      </c>
      <c r="J122" s="39" t="s">
        <v>40</v>
      </c>
      <c r="K122" s="41"/>
      <c r="L122" s="39">
        <v>2</v>
      </c>
      <c r="M122" s="50">
        <v>3162</v>
      </c>
      <c r="N122" s="73">
        <v>625000</v>
      </c>
      <c r="O122" s="85">
        <v>625000</v>
      </c>
      <c r="P122" s="115"/>
      <c r="Q122" s="65">
        <f>SUM(O121/M121)</f>
        <v>200.8652657601978</v>
      </c>
    </row>
    <row r="123" spans="1:17" ht="12" customHeight="1" hidden="1">
      <c r="A123" s="27"/>
      <c r="B123" s="21" t="s">
        <v>26</v>
      </c>
      <c r="C123" s="29"/>
      <c r="D123" s="21"/>
      <c r="E123" s="39" t="s">
        <v>33</v>
      </c>
      <c r="F123" s="18"/>
      <c r="G123" s="39">
        <v>2</v>
      </c>
      <c r="H123" s="40">
        <v>2</v>
      </c>
      <c r="I123" s="39">
        <v>1</v>
      </c>
      <c r="J123" s="18" t="s">
        <v>40</v>
      </c>
      <c r="K123" s="41"/>
      <c r="L123" s="18">
        <v>2</v>
      </c>
      <c r="M123" s="39">
        <v>1607</v>
      </c>
      <c r="N123" s="73">
        <v>344900</v>
      </c>
      <c r="O123" s="85">
        <v>344900</v>
      </c>
      <c r="P123" s="101"/>
      <c r="Q123" s="65">
        <f>SUM(O122/M122)</f>
        <v>197.65970904490828</v>
      </c>
    </row>
    <row r="124" spans="1:17" ht="12" customHeight="1" hidden="1">
      <c r="A124" s="27"/>
      <c r="B124" s="21"/>
      <c r="C124" s="29"/>
      <c r="D124" s="21"/>
      <c r="E124" s="68" t="s">
        <v>30</v>
      </c>
      <c r="F124" s="59"/>
      <c r="G124" s="70">
        <v>3</v>
      </c>
      <c r="H124" s="89" t="s">
        <v>41</v>
      </c>
      <c r="I124" s="58">
        <v>2</v>
      </c>
      <c r="J124" s="59" t="s">
        <v>40</v>
      </c>
      <c r="K124" s="69"/>
      <c r="L124" s="59">
        <v>2</v>
      </c>
      <c r="M124" s="58">
        <v>2313</v>
      </c>
      <c r="N124" s="81">
        <v>395000</v>
      </c>
      <c r="O124" s="90">
        <v>395000</v>
      </c>
      <c r="P124" s="69"/>
      <c r="Q124" s="65">
        <f>SUM(O123/M123)</f>
        <v>214.62352209085253</v>
      </c>
    </row>
    <row r="125" spans="1:17" ht="12" customHeight="1" hidden="1">
      <c r="A125" s="27"/>
      <c r="B125" s="21"/>
      <c r="C125" s="29"/>
      <c r="D125" s="21"/>
      <c r="E125" s="51" t="s">
        <v>30</v>
      </c>
      <c r="F125" s="15"/>
      <c r="G125" s="21">
        <v>4</v>
      </c>
      <c r="H125" s="61">
        <v>4</v>
      </c>
      <c r="I125" s="31">
        <v>2</v>
      </c>
      <c r="J125" s="15" t="s">
        <v>27</v>
      </c>
      <c r="K125" s="32"/>
      <c r="L125" s="15">
        <v>2</v>
      </c>
      <c r="M125" s="31">
        <v>3162</v>
      </c>
      <c r="N125" s="79">
        <v>599900</v>
      </c>
      <c r="O125" s="34">
        <v>599900</v>
      </c>
      <c r="P125" s="32"/>
      <c r="Q125" s="60">
        <f>SUM(O124/M124)</f>
        <v>170.7738867271941</v>
      </c>
    </row>
    <row r="126" spans="1:17" ht="12.75" customHeight="1" thickBot="1">
      <c r="A126" s="91"/>
      <c r="B126" s="25" t="s">
        <v>26</v>
      </c>
      <c r="C126" s="141" t="s">
        <v>187</v>
      </c>
      <c r="D126" s="747">
        <v>1</v>
      </c>
      <c r="E126" s="811" t="s">
        <v>160</v>
      </c>
      <c r="F126" s="197"/>
      <c r="G126" s="438">
        <v>3</v>
      </c>
      <c r="H126" s="812" t="s">
        <v>41</v>
      </c>
      <c r="I126" s="762">
        <v>2</v>
      </c>
      <c r="J126" s="813" t="s">
        <v>40</v>
      </c>
      <c r="K126" s="814"/>
      <c r="L126" s="813">
        <v>2</v>
      </c>
      <c r="M126" s="762">
        <v>2299</v>
      </c>
      <c r="N126" s="707">
        <v>414000</v>
      </c>
      <c r="O126" s="707">
        <v>374900</v>
      </c>
      <c r="P126" s="707"/>
      <c r="Q126" s="815">
        <f>SUM(O126/M126)</f>
        <v>163.07090039147457</v>
      </c>
    </row>
    <row r="127" spans="1:23" ht="12" customHeight="1">
      <c r="A127" s="93" t="s">
        <v>78</v>
      </c>
      <c r="B127" s="180" t="s">
        <v>19</v>
      </c>
      <c r="C127" s="28" t="s">
        <v>153</v>
      </c>
      <c r="D127" s="218">
        <v>1</v>
      </c>
      <c r="E127" s="47" t="s">
        <v>33</v>
      </c>
      <c r="F127" s="40" t="s">
        <v>124</v>
      </c>
      <c r="G127" s="37">
        <v>3</v>
      </c>
      <c r="H127" s="40" t="s">
        <v>154</v>
      </c>
      <c r="I127" s="39">
        <v>1</v>
      </c>
      <c r="J127" s="18" t="s">
        <v>27</v>
      </c>
      <c r="K127" s="41" t="s">
        <v>28</v>
      </c>
      <c r="L127" s="18">
        <v>3</v>
      </c>
      <c r="M127" s="39">
        <v>3459</v>
      </c>
      <c r="N127" s="73">
        <v>1600000</v>
      </c>
      <c r="O127" s="810"/>
      <c r="P127" s="379">
        <v>1625000</v>
      </c>
      <c r="Q127" s="48">
        <f>SUM(P127/M127)</f>
        <v>469.7889563457647</v>
      </c>
      <c r="R127" s="201"/>
      <c r="S127" s="201"/>
      <c r="T127" s="202"/>
      <c r="U127" s="202"/>
      <c r="V127" s="202"/>
      <c r="W127" s="202"/>
    </row>
    <row r="128" spans="1:23" s="169" customFormat="1" ht="12.75">
      <c r="A128" s="27"/>
      <c r="B128" s="21" t="s">
        <v>24</v>
      </c>
      <c r="C128" s="108"/>
      <c r="D128" s="29"/>
      <c r="E128" s="282"/>
      <c r="F128" s="86"/>
      <c r="G128" s="86"/>
      <c r="H128" s="444"/>
      <c r="I128" s="61"/>
      <c r="J128" s="31"/>
      <c r="K128" s="408"/>
      <c r="L128" s="372"/>
      <c r="M128" s="61"/>
      <c r="N128" s="368"/>
      <c r="O128" s="368"/>
      <c r="P128" s="79"/>
      <c r="Q128" s="220"/>
      <c r="R128" s="14"/>
      <c r="S128" s="14"/>
      <c r="T128" s="14"/>
      <c r="U128" s="14"/>
      <c r="V128" s="14"/>
      <c r="W128" s="14"/>
    </row>
    <row r="129" spans="1:23" s="14" customFormat="1" ht="12.75" customHeight="1">
      <c r="A129" s="27"/>
      <c r="B129" s="46" t="s">
        <v>25</v>
      </c>
      <c r="C129" s="46"/>
      <c r="D129" s="37"/>
      <c r="E129" s="205"/>
      <c r="F129" s="40"/>
      <c r="G129" s="71"/>
      <c r="H129" s="40"/>
      <c r="I129" s="71"/>
      <c r="J129" s="18"/>
      <c r="K129" s="165"/>
      <c r="L129" s="40"/>
      <c r="M129" s="71"/>
      <c r="N129" s="104"/>
      <c r="O129" s="104"/>
      <c r="P129" s="80"/>
      <c r="Q129" s="305"/>
      <c r="R129" s="13"/>
      <c r="S129" s="13"/>
      <c r="T129" s="13"/>
      <c r="U129" s="13"/>
      <c r="V129" s="13"/>
      <c r="W129" s="13"/>
    </row>
    <row r="130" spans="1:17" s="13" customFormat="1" ht="13.5" thickBot="1">
      <c r="A130" s="184"/>
      <c r="B130" s="44" t="s">
        <v>26</v>
      </c>
      <c r="C130" s="215"/>
      <c r="D130" s="316"/>
      <c r="E130" s="314"/>
      <c r="F130" s="45"/>
      <c r="G130" s="99"/>
      <c r="H130" s="138"/>
      <c r="I130" s="45"/>
      <c r="J130" s="197"/>
      <c r="K130" s="230"/>
      <c r="L130" s="99"/>
      <c r="M130" s="138"/>
      <c r="N130" s="442"/>
      <c r="O130" s="442"/>
      <c r="P130" s="325"/>
      <c r="Q130" s="105"/>
    </row>
    <row r="131" spans="1:17" s="13" customFormat="1" ht="12.75">
      <c r="A131" s="27" t="s">
        <v>59</v>
      </c>
      <c r="B131" s="29" t="s">
        <v>19</v>
      </c>
      <c r="C131" s="141" t="s">
        <v>93</v>
      </c>
      <c r="D131" s="732">
        <v>4</v>
      </c>
      <c r="E131" s="487" t="s">
        <v>99</v>
      </c>
      <c r="F131" s="108" t="s">
        <v>179</v>
      </c>
      <c r="G131" s="107">
        <v>3</v>
      </c>
      <c r="H131" s="441" t="s">
        <v>41</v>
      </c>
      <c r="I131" s="111">
        <v>1</v>
      </c>
      <c r="J131" s="108" t="s">
        <v>27</v>
      </c>
      <c r="K131" s="424"/>
      <c r="L131" s="108">
        <v>2</v>
      </c>
      <c r="M131" s="111">
        <v>2127</v>
      </c>
      <c r="N131" s="735">
        <v>489000</v>
      </c>
      <c r="O131" s="733"/>
      <c r="P131" s="110">
        <v>474000</v>
      </c>
      <c r="Q131" s="160">
        <f>SUM(P131/M131)</f>
        <v>222.8490832157969</v>
      </c>
    </row>
    <row r="132" spans="1:17" s="13" customFormat="1" ht="12.75">
      <c r="A132" s="27"/>
      <c r="B132" s="29"/>
      <c r="C132" s="141" t="s">
        <v>185</v>
      </c>
      <c r="D132" s="732"/>
      <c r="E132" s="736" t="s">
        <v>124</v>
      </c>
      <c r="F132" s="109" t="s">
        <v>179</v>
      </c>
      <c r="G132" s="106">
        <v>3</v>
      </c>
      <c r="H132" s="737" t="s">
        <v>41</v>
      </c>
      <c r="I132" s="746">
        <v>2</v>
      </c>
      <c r="J132" s="738" t="s">
        <v>27</v>
      </c>
      <c r="K132" s="500"/>
      <c r="L132" s="106">
        <v>2</v>
      </c>
      <c r="M132" s="345">
        <v>2998</v>
      </c>
      <c r="N132" s="538">
        <v>675000</v>
      </c>
      <c r="O132" s="739"/>
      <c r="P132" s="538">
        <v>675000</v>
      </c>
      <c r="Q132" s="348">
        <f>SUM(P132/M132)</f>
        <v>225.15010006671113</v>
      </c>
    </row>
    <row r="133" spans="1:17" s="13" customFormat="1" ht="12.75">
      <c r="A133" s="27"/>
      <c r="B133" s="29"/>
      <c r="C133" s="141" t="s">
        <v>119</v>
      </c>
      <c r="D133" s="734"/>
      <c r="E133" s="740" t="s">
        <v>35</v>
      </c>
      <c r="F133" s="741" t="s">
        <v>30</v>
      </c>
      <c r="G133" s="559">
        <v>4</v>
      </c>
      <c r="H133" s="742" t="s">
        <v>120</v>
      </c>
      <c r="I133" s="743">
        <v>2</v>
      </c>
      <c r="J133" s="559" t="s">
        <v>27</v>
      </c>
      <c r="K133" s="744"/>
      <c r="L133" s="559">
        <v>2</v>
      </c>
      <c r="M133" s="743">
        <v>3946</v>
      </c>
      <c r="N133" s="409">
        <v>849900</v>
      </c>
      <c r="O133" s="409"/>
      <c r="P133" s="409">
        <v>760000</v>
      </c>
      <c r="Q133" s="745">
        <f>SUM(P133/M133)</f>
        <v>192.6001013684744</v>
      </c>
    </row>
    <row r="134" spans="1:17" s="13" customFormat="1" ht="12.75">
      <c r="A134" s="27"/>
      <c r="B134" s="46"/>
      <c r="C134" s="143" t="s">
        <v>94</v>
      </c>
      <c r="D134" s="37"/>
      <c r="E134" s="536" t="s">
        <v>99</v>
      </c>
      <c r="F134" s="109" t="s">
        <v>33</v>
      </c>
      <c r="G134" s="106">
        <v>5</v>
      </c>
      <c r="H134" s="537" t="s">
        <v>39</v>
      </c>
      <c r="I134" s="345">
        <v>1</v>
      </c>
      <c r="J134" s="106" t="s">
        <v>27</v>
      </c>
      <c r="K134" s="500"/>
      <c r="L134" s="106">
        <v>2</v>
      </c>
      <c r="M134" s="345">
        <v>3245</v>
      </c>
      <c r="N134" s="538">
        <v>599000</v>
      </c>
      <c r="O134" s="538"/>
      <c r="P134" s="538">
        <v>580000</v>
      </c>
      <c r="Q134" s="348">
        <f>SUM(P134/M134)</f>
        <v>178.73651771956855</v>
      </c>
    </row>
    <row r="135" spans="1:17" s="13" customFormat="1" ht="12.75">
      <c r="A135" s="27"/>
      <c r="B135" s="29" t="s">
        <v>24</v>
      </c>
      <c r="C135" s="141" t="s">
        <v>186</v>
      </c>
      <c r="D135" s="29">
        <v>1</v>
      </c>
      <c r="E135" s="487" t="s">
        <v>160</v>
      </c>
      <c r="F135" s="108"/>
      <c r="G135" s="107">
        <v>3</v>
      </c>
      <c r="H135" s="441" t="s">
        <v>79</v>
      </c>
      <c r="I135" s="111">
        <v>1</v>
      </c>
      <c r="J135" s="108" t="s">
        <v>40</v>
      </c>
      <c r="K135" s="424"/>
      <c r="L135" s="108">
        <v>2</v>
      </c>
      <c r="M135" s="111">
        <v>2127</v>
      </c>
      <c r="N135" s="425">
        <v>649900</v>
      </c>
      <c r="O135" s="110"/>
      <c r="P135" s="113">
        <v>649900</v>
      </c>
      <c r="Q135" s="160">
        <f>SUM(P135/M135)</f>
        <v>305.54771979313585</v>
      </c>
    </row>
    <row r="136" spans="1:17" s="13" customFormat="1" ht="12.75">
      <c r="A136" s="67"/>
      <c r="B136" s="29" t="s">
        <v>25</v>
      </c>
      <c r="C136" s="42"/>
      <c r="D136" s="46"/>
      <c r="E136" s="478"/>
      <c r="F136" s="18"/>
      <c r="G136" s="47"/>
      <c r="H136" s="40"/>
      <c r="I136" s="71"/>
      <c r="J136" s="40"/>
      <c r="K136" s="41"/>
      <c r="L136" s="18"/>
      <c r="M136" s="71"/>
      <c r="N136" s="120"/>
      <c r="O136" s="104"/>
      <c r="P136" s="379"/>
      <c r="Q136" s="48"/>
    </row>
    <row r="137" spans="1:17" s="13" customFormat="1" ht="13.5" thickBot="1">
      <c r="A137" s="184"/>
      <c r="B137" s="44" t="s">
        <v>26</v>
      </c>
      <c r="C137" s="215"/>
      <c r="D137" s="25"/>
      <c r="E137" s="479"/>
      <c r="F137" s="191"/>
      <c r="G137" s="206"/>
      <c r="H137" s="480"/>
      <c r="I137" s="481"/>
      <c r="J137" s="191"/>
      <c r="K137" s="482"/>
      <c r="L137" s="191"/>
      <c r="M137" s="762"/>
      <c r="N137" s="483"/>
      <c r="O137" s="484"/>
      <c r="P137" s="485"/>
      <c r="Q137" s="486"/>
    </row>
    <row r="138" spans="1:17" s="13" customFormat="1" ht="12.75">
      <c r="A138" s="27" t="s">
        <v>89</v>
      </c>
      <c r="B138" s="29" t="s">
        <v>19</v>
      </c>
      <c r="C138" s="617" t="s">
        <v>194</v>
      </c>
      <c r="D138" s="57">
        <v>2</v>
      </c>
      <c r="E138" s="764" t="s">
        <v>33</v>
      </c>
      <c r="F138" s="162" t="s">
        <v>179</v>
      </c>
      <c r="G138" s="501" t="s">
        <v>195</v>
      </c>
      <c r="H138" s="765" t="s">
        <v>171</v>
      </c>
      <c r="I138" s="255" t="s">
        <v>82</v>
      </c>
      <c r="J138" s="162" t="s">
        <v>27</v>
      </c>
      <c r="K138" s="397" t="s">
        <v>28</v>
      </c>
      <c r="L138" s="162">
        <v>3</v>
      </c>
      <c r="M138" s="619">
        <v>8610</v>
      </c>
      <c r="N138" s="309">
        <v>4100000</v>
      </c>
      <c r="O138" s="181"/>
      <c r="P138" s="258">
        <v>3700000</v>
      </c>
      <c r="Q138" s="182">
        <f>SUM(P138/M138)</f>
        <v>429.732868757259</v>
      </c>
    </row>
    <row r="139" spans="1:17" s="13" customFormat="1" ht="12.75">
      <c r="A139" s="27"/>
      <c r="B139" s="46"/>
      <c r="C139" s="39" t="s">
        <v>156</v>
      </c>
      <c r="D139" s="620"/>
      <c r="E139" s="478" t="s">
        <v>30</v>
      </c>
      <c r="F139" s="18" t="s">
        <v>124</v>
      </c>
      <c r="G139" s="761" t="s">
        <v>158</v>
      </c>
      <c r="H139" s="40" t="s">
        <v>157</v>
      </c>
      <c r="I139" s="47" t="s">
        <v>82</v>
      </c>
      <c r="J139" s="18" t="s">
        <v>27</v>
      </c>
      <c r="K139" s="41" t="s">
        <v>34</v>
      </c>
      <c r="L139" s="18">
        <v>4</v>
      </c>
      <c r="M139" s="763">
        <v>11349</v>
      </c>
      <c r="N139" s="120">
        <v>5995000</v>
      </c>
      <c r="O139" s="104"/>
      <c r="P139" s="379">
        <v>5200000</v>
      </c>
      <c r="Q139" s="48">
        <f>SUM(P139/M139)</f>
        <v>458.1901489117984</v>
      </c>
    </row>
    <row r="140" spans="1:17" s="169" customFormat="1" ht="12.75">
      <c r="A140" s="448"/>
      <c r="B140" s="168" t="s">
        <v>24</v>
      </c>
      <c r="C140" s="173"/>
      <c r="D140" s="219">
        <v>2</v>
      </c>
      <c r="E140" s="336" t="s">
        <v>237</v>
      </c>
      <c r="F140" s="399"/>
      <c r="G140" s="336">
        <v>6</v>
      </c>
      <c r="H140" s="400" t="s">
        <v>238</v>
      </c>
      <c r="I140" s="337">
        <v>2</v>
      </c>
      <c r="J140" s="401" t="s">
        <v>27</v>
      </c>
      <c r="K140" s="339" t="s">
        <v>34</v>
      </c>
      <c r="L140" s="400" t="s">
        <v>49</v>
      </c>
      <c r="M140" s="336" t="s">
        <v>239</v>
      </c>
      <c r="N140" s="402" t="s">
        <v>240</v>
      </c>
      <c r="O140" s="402" t="s">
        <v>240</v>
      </c>
      <c r="P140" s="488"/>
      <c r="Q140" s="319" t="s">
        <v>241</v>
      </c>
    </row>
    <row r="141" spans="1:50" ht="11.25" customHeight="1">
      <c r="A141" s="449"/>
      <c r="B141" s="37" t="s">
        <v>25</v>
      </c>
      <c r="C141" s="37"/>
      <c r="D141" s="172"/>
      <c r="E141" s="40"/>
      <c r="F141" s="47"/>
      <c r="G141" s="103"/>
      <c r="H141" s="71"/>
      <c r="I141" s="18"/>
      <c r="J141" s="39"/>
      <c r="K141" s="167"/>
      <c r="L141" s="71"/>
      <c r="M141" s="40"/>
      <c r="N141" s="104"/>
      <c r="O141" s="120"/>
      <c r="P141" s="140"/>
      <c r="Q141" s="268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17" s="49" customFormat="1" ht="12.75" customHeight="1" thickBot="1">
      <c r="A142" s="43"/>
      <c r="B142" s="44" t="s">
        <v>26</v>
      </c>
      <c r="C142" s="208"/>
      <c r="D142" s="44"/>
      <c r="E142" s="577"/>
      <c r="F142" s="45"/>
      <c r="G142" s="208"/>
      <c r="H142" s="138"/>
      <c r="I142" s="45"/>
      <c r="J142" s="197"/>
      <c r="K142" s="230"/>
      <c r="L142" s="578"/>
      <c r="M142" s="138"/>
      <c r="N142" s="118"/>
      <c r="O142" s="118"/>
      <c r="P142" s="233"/>
      <c r="Q142" s="105"/>
    </row>
    <row r="143" spans="1:17" s="49" customFormat="1" ht="12.75" customHeight="1">
      <c r="A143" s="27" t="s">
        <v>60</v>
      </c>
      <c r="B143" s="218" t="s">
        <v>19</v>
      </c>
      <c r="C143" s="163" t="s">
        <v>181</v>
      </c>
      <c r="D143" s="218">
        <v>1</v>
      </c>
      <c r="E143" s="255" t="s">
        <v>124</v>
      </c>
      <c r="F143" s="162" t="s">
        <v>179</v>
      </c>
      <c r="G143" s="426">
        <v>3</v>
      </c>
      <c r="H143" s="237" t="s">
        <v>41</v>
      </c>
      <c r="I143" s="28">
        <v>1</v>
      </c>
      <c r="J143" s="162" t="s">
        <v>27</v>
      </c>
      <c r="K143" s="397" t="s">
        <v>28</v>
      </c>
      <c r="L143" s="163">
        <v>2</v>
      </c>
      <c r="M143" s="237">
        <v>2315</v>
      </c>
      <c r="N143" s="309">
        <v>1100000</v>
      </c>
      <c r="O143" s="181"/>
      <c r="P143" s="256">
        <v>1100000</v>
      </c>
      <c r="Q143" s="182">
        <f>SUM(P143/M143)</f>
        <v>475.1619870410367</v>
      </c>
    </row>
    <row r="144" spans="1:17" s="169" customFormat="1" ht="12.75">
      <c r="A144" s="27"/>
      <c r="B144" s="168" t="s">
        <v>24</v>
      </c>
      <c r="C144" s="173"/>
      <c r="D144" s="168">
        <v>1</v>
      </c>
      <c r="E144" s="489" t="s">
        <v>262</v>
      </c>
      <c r="F144" s="399"/>
      <c r="G144" s="490" t="s">
        <v>79</v>
      </c>
      <c r="H144" s="400" t="s">
        <v>257</v>
      </c>
      <c r="I144" s="337">
        <v>1</v>
      </c>
      <c r="J144" s="401" t="s">
        <v>27</v>
      </c>
      <c r="K144" s="381" t="s">
        <v>31</v>
      </c>
      <c r="L144" s="400">
        <v>2</v>
      </c>
      <c r="M144" s="336" t="s">
        <v>261</v>
      </c>
      <c r="N144" s="402" t="s">
        <v>263</v>
      </c>
      <c r="O144" s="402" t="s">
        <v>264</v>
      </c>
      <c r="P144" s="491"/>
      <c r="Q144" s="445" t="s">
        <v>265</v>
      </c>
    </row>
    <row r="145" spans="1:50" ht="11.25" customHeight="1">
      <c r="A145" s="449"/>
      <c r="B145" s="37" t="s">
        <v>25</v>
      </c>
      <c r="C145" s="37"/>
      <c r="D145" s="172"/>
      <c r="E145" s="40"/>
      <c r="F145" s="47"/>
      <c r="G145" s="103"/>
      <c r="H145" s="71"/>
      <c r="I145" s="18"/>
      <c r="J145" s="39"/>
      <c r="K145" s="167"/>
      <c r="L145" s="71"/>
      <c r="M145" s="40"/>
      <c r="N145" s="104"/>
      <c r="O145" s="120"/>
      <c r="P145" s="140"/>
      <c r="Q145" s="36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17" s="13" customFormat="1" ht="12.75" customHeight="1" thickBot="1">
      <c r="A146" s="184"/>
      <c r="B146" s="398" t="s">
        <v>26</v>
      </c>
      <c r="C146" s="176"/>
      <c r="D146" s="44">
        <v>2</v>
      </c>
      <c r="E146" s="222" t="s">
        <v>231</v>
      </c>
      <c r="F146" s="45"/>
      <c r="G146" s="99" t="s">
        <v>49</v>
      </c>
      <c r="H146" s="223" t="s">
        <v>242</v>
      </c>
      <c r="I146" s="99" t="s">
        <v>48</v>
      </c>
      <c r="J146" s="138" t="s">
        <v>27</v>
      </c>
      <c r="K146" s="224" t="s">
        <v>28</v>
      </c>
      <c r="L146" s="45">
        <v>2</v>
      </c>
      <c r="M146" s="99" t="s">
        <v>243</v>
      </c>
      <c r="N146" s="118" t="s">
        <v>244</v>
      </c>
      <c r="O146" s="118" t="s">
        <v>244</v>
      </c>
      <c r="P146" s="267"/>
      <c r="Q146" s="105" t="s">
        <v>245</v>
      </c>
    </row>
    <row r="147" spans="1:19" s="13" customFormat="1" ht="12.75" customHeight="1">
      <c r="A147" s="27" t="s">
        <v>61</v>
      </c>
      <c r="B147" s="29" t="s">
        <v>19</v>
      </c>
      <c r="C147" s="639" t="s">
        <v>163</v>
      </c>
      <c r="D147" s="613">
        <v>2</v>
      </c>
      <c r="E147" s="640" t="s">
        <v>166</v>
      </c>
      <c r="F147" s="413" t="s">
        <v>160</v>
      </c>
      <c r="G147" s="641">
        <v>3</v>
      </c>
      <c r="H147" s="642" t="s">
        <v>41</v>
      </c>
      <c r="I147" s="643">
        <v>1</v>
      </c>
      <c r="J147" s="318" t="s">
        <v>27</v>
      </c>
      <c r="K147" s="644"/>
      <c r="L147" s="318">
        <v>2</v>
      </c>
      <c r="M147" s="645">
        <v>3087</v>
      </c>
      <c r="N147" s="635">
        <v>795000</v>
      </c>
      <c r="O147" s="636"/>
      <c r="P147" s="637">
        <v>775000</v>
      </c>
      <c r="Q147" s="638">
        <f>SUM(P147/M147)</f>
        <v>251.05280207321024</v>
      </c>
      <c r="R147" s="136"/>
      <c r="S147" s="136"/>
    </row>
    <row r="148" spans="1:19" s="13" customFormat="1" ht="12.75" customHeight="1">
      <c r="A148" s="27"/>
      <c r="B148" s="46"/>
      <c r="C148" s="647" t="s">
        <v>164</v>
      </c>
      <c r="D148" s="648"/>
      <c r="E148" s="572"/>
      <c r="F148" s="573" t="s">
        <v>160</v>
      </c>
      <c r="G148" s="646">
        <v>3</v>
      </c>
      <c r="H148" s="465" t="s">
        <v>39</v>
      </c>
      <c r="I148" s="466">
        <v>1</v>
      </c>
      <c r="J148" s="467" t="s">
        <v>27</v>
      </c>
      <c r="K148" s="468" t="s">
        <v>165</v>
      </c>
      <c r="L148" s="465">
        <v>2</v>
      </c>
      <c r="M148" s="469">
        <v>3087</v>
      </c>
      <c r="N148" s="574"/>
      <c r="O148" s="575"/>
      <c r="P148" s="575">
        <v>975000</v>
      </c>
      <c r="Q148" s="576">
        <f>SUM(P148/M148)</f>
        <v>315.84062196307093</v>
      </c>
      <c r="R148" s="136"/>
      <c r="S148" s="136"/>
    </row>
    <row r="149" spans="1:17" s="169" customFormat="1" ht="12.75">
      <c r="A149" s="93"/>
      <c r="B149" s="168" t="s">
        <v>24</v>
      </c>
      <c r="C149" s="173"/>
      <c r="D149" s="219">
        <v>1</v>
      </c>
      <c r="E149" s="269" t="s">
        <v>122</v>
      </c>
      <c r="F149" s="352"/>
      <c r="G149" s="269" t="s">
        <v>125</v>
      </c>
      <c r="H149" s="271" t="s">
        <v>126</v>
      </c>
      <c r="I149" s="365" t="s">
        <v>82</v>
      </c>
      <c r="J149" s="273" t="s">
        <v>27</v>
      </c>
      <c r="K149" s="332"/>
      <c r="L149" s="271" t="s">
        <v>127</v>
      </c>
      <c r="M149" s="269" t="s">
        <v>128</v>
      </c>
      <c r="N149" s="288" t="s">
        <v>129</v>
      </c>
      <c r="O149" s="288" t="s">
        <v>130</v>
      </c>
      <c r="P149" s="492"/>
      <c r="Q149" s="35" t="s">
        <v>131</v>
      </c>
    </row>
    <row r="150" spans="1:50" ht="12" customHeight="1">
      <c r="A150" s="449"/>
      <c r="B150" s="37" t="s">
        <v>25</v>
      </c>
      <c r="C150" s="37"/>
      <c r="D150" s="172"/>
      <c r="E150" s="40"/>
      <c r="F150" s="47"/>
      <c r="G150" s="103"/>
      <c r="H150" s="71"/>
      <c r="I150" s="18"/>
      <c r="J150" s="39"/>
      <c r="K150" s="167"/>
      <c r="L150" s="71"/>
      <c r="M150" s="40"/>
      <c r="N150" s="104"/>
      <c r="O150" s="120"/>
      <c r="P150" s="140"/>
      <c r="Q150" s="268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19" s="202" customFormat="1" ht="12.75" customHeight="1" thickBot="1">
      <c r="A151" s="204"/>
      <c r="B151" s="234" t="s">
        <v>26</v>
      </c>
      <c r="C151" s="242"/>
      <c r="D151" s="243">
        <v>1</v>
      </c>
      <c r="E151" s="314" t="s">
        <v>143</v>
      </c>
      <c r="F151" s="138"/>
      <c r="G151" s="99" t="s">
        <v>49</v>
      </c>
      <c r="H151" s="504" t="s">
        <v>41</v>
      </c>
      <c r="I151" s="45">
        <v>1</v>
      </c>
      <c r="J151" s="45" t="s">
        <v>27</v>
      </c>
      <c r="K151" s="315"/>
      <c r="L151" s="45">
        <v>2</v>
      </c>
      <c r="M151" s="138" t="s">
        <v>90</v>
      </c>
      <c r="N151" s="442" t="s">
        <v>246</v>
      </c>
      <c r="O151" s="442" t="s">
        <v>246</v>
      </c>
      <c r="P151" s="505"/>
      <c r="Q151" s="506" t="s">
        <v>247</v>
      </c>
      <c r="R151" s="201"/>
      <c r="S151" s="201"/>
    </row>
    <row r="152" spans="1:19" s="202" customFormat="1" ht="12.75" customHeight="1">
      <c r="A152" s="93" t="s">
        <v>62</v>
      </c>
      <c r="B152" s="29" t="s">
        <v>19</v>
      </c>
      <c r="C152" s="772" t="s">
        <v>182</v>
      </c>
      <c r="D152" s="773">
        <v>4</v>
      </c>
      <c r="E152" s="774"/>
      <c r="F152" s="237" t="s">
        <v>179</v>
      </c>
      <c r="G152" s="775">
        <v>3</v>
      </c>
      <c r="H152" s="749" t="s">
        <v>79</v>
      </c>
      <c r="I152" s="162">
        <v>1</v>
      </c>
      <c r="J152" s="28" t="s">
        <v>27</v>
      </c>
      <c r="K152" s="776" t="s">
        <v>28</v>
      </c>
      <c r="L152" s="28">
        <v>2</v>
      </c>
      <c r="M152" s="163">
        <v>2349</v>
      </c>
      <c r="N152" s="181"/>
      <c r="O152" s="309"/>
      <c r="P152" s="257">
        <v>695000</v>
      </c>
      <c r="Q152" s="502">
        <f>SUM(P152/M152)</f>
        <v>295.87058322690507</v>
      </c>
      <c r="R152" s="201"/>
      <c r="S152" s="201"/>
    </row>
    <row r="153" spans="1:19" s="202" customFormat="1" ht="12.75" customHeight="1">
      <c r="A153" s="93"/>
      <c r="B153" s="29"/>
      <c r="C153" s="704" t="s">
        <v>151</v>
      </c>
      <c r="D153" s="700"/>
      <c r="E153" s="66" t="s">
        <v>33</v>
      </c>
      <c r="F153" s="86" t="s">
        <v>124</v>
      </c>
      <c r="G153" s="16">
        <v>4</v>
      </c>
      <c r="H153" s="260" t="s">
        <v>39</v>
      </c>
      <c r="I153" s="15">
        <v>2</v>
      </c>
      <c r="J153" s="31" t="s">
        <v>27</v>
      </c>
      <c r="K153" s="14"/>
      <c r="L153" s="31">
        <v>2</v>
      </c>
      <c r="M153" s="61">
        <v>2915</v>
      </c>
      <c r="N153" s="368">
        <v>625000</v>
      </c>
      <c r="O153" s="139"/>
      <c r="P153" s="33">
        <v>573000</v>
      </c>
      <c r="Q153" s="611">
        <f>SUM(P153/M153)</f>
        <v>196.56946826758147</v>
      </c>
      <c r="R153" s="201"/>
      <c r="S153" s="201"/>
    </row>
    <row r="154" spans="1:19" s="202" customFormat="1" ht="12.75" customHeight="1">
      <c r="A154" s="93"/>
      <c r="B154" s="29"/>
      <c r="C154" s="446" t="s">
        <v>144</v>
      </c>
      <c r="D154" s="376"/>
      <c r="E154" s="767" t="s">
        <v>33</v>
      </c>
      <c r="F154" s="769" t="s">
        <v>124</v>
      </c>
      <c r="G154" s="549">
        <v>4</v>
      </c>
      <c r="H154" s="553" t="s">
        <v>39</v>
      </c>
      <c r="I154" s="550">
        <v>2</v>
      </c>
      <c r="J154" s="554" t="s">
        <v>40</v>
      </c>
      <c r="K154" s="551"/>
      <c r="L154" s="553">
        <v>2</v>
      </c>
      <c r="M154" s="549">
        <v>3048</v>
      </c>
      <c r="N154" s="770">
        <v>599000</v>
      </c>
      <c r="O154" s="766"/>
      <c r="P154" s="771">
        <v>580000</v>
      </c>
      <c r="Q154" s="768">
        <f>SUM(P154/M154)</f>
        <v>190.28871391076115</v>
      </c>
      <c r="R154" s="201"/>
      <c r="S154" s="201"/>
    </row>
    <row r="155" spans="1:19" s="202" customFormat="1" ht="12.75" customHeight="1">
      <c r="A155" s="93"/>
      <c r="B155" s="37"/>
      <c r="C155" s="612" t="s">
        <v>111</v>
      </c>
      <c r="D155" s="503"/>
      <c r="E155" s="51" t="s">
        <v>112</v>
      </c>
      <c r="F155" s="413" t="s">
        <v>33</v>
      </c>
      <c r="G155" s="447">
        <v>4</v>
      </c>
      <c r="H155" s="701" t="s">
        <v>39</v>
      </c>
      <c r="I155" s="702" t="s">
        <v>82</v>
      </c>
      <c r="J155" s="676" t="s">
        <v>27</v>
      </c>
      <c r="K155" s="703"/>
      <c r="L155" s="704">
        <v>2</v>
      </c>
      <c r="M155" s="413">
        <v>3079</v>
      </c>
      <c r="N155" s="414">
        <v>750000</v>
      </c>
      <c r="O155" s="705"/>
      <c r="P155" s="706">
        <v>595000</v>
      </c>
      <c r="Q155" s="611">
        <f>SUM(P155/M155)</f>
        <v>193.24455992205262</v>
      </c>
      <c r="R155" s="201"/>
      <c r="S155" s="201"/>
    </row>
    <row r="156" spans="1:17" s="169" customFormat="1" ht="12.75">
      <c r="A156" s="93"/>
      <c r="B156" s="168" t="s">
        <v>24</v>
      </c>
      <c r="C156" s="446"/>
      <c r="D156" s="376">
        <v>1</v>
      </c>
      <c r="E156" s="816" t="s">
        <v>179</v>
      </c>
      <c r="F156" s="817"/>
      <c r="G156" s="697" t="s">
        <v>49</v>
      </c>
      <c r="H156" s="693" t="s">
        <v>39</v>
      </c>
      <c r="I156" s="694">
        <v>2</v>
      </c>
      <c r="J156" s="695" t="s">
        <v>27</v>
      </c>
      <c r="K156" s="696"/>
      <c r="L156" s="693">
        <v>2</v>
      </c>
      <c r="M156" s="697" t="s">
        <v>248</v>
      </c>
      <c r="N156" s="818" t="s">
        <v>249</v>
      </c>
      <c r="O156" s="818" t="s">
        <v>249</v>
      </c>
      <c r="P156" s="819"/>
      <c r="Q156" s="730" t="s">
        <v>250</v>
      </c>
    </row>
    <row r="157" spans="1:50" ht="12" customHeight="1">
      <c r="A157" s="449"/>
      <c r="B157" s="37" t="s">
        <v>25</v>
      </c>
      <c r="C157" s="37"/>
      <c r="D157" s="528"/>
      <c r="E157" s="547"/>
      <c r="F157" s="548"/>
      <c r="G157" s="171"/>
      <c r="H157" s="194"/>
      <c r="I157" s="171"/>
      <c r="J157" s="194"/>
      <c r="K157" s="335"/>
      <c r="L157" s="194"/>
      <c r="M157" s="171"/>
      <c r="N157" s="183"/>
      <c r="O157" s="196"/>
      <c r="P157" s="531"/>
      <c r="Q157" s="119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2" customHeight="1">
      <c r="A158" s="449"/>
      <c r="B158" s="57" t="s">
        <v>26</v>
      </c>
      <c r="C158" s="446" t="s">
        <v>95</v>
      </c>
      <c r="D158" s="376"/>
      <c r="E158" s="540" t="s">
        <v>35</v>
      </c>
      <c r="F158" s="541"/>
      <c r="G158" s="524">
        <v>3</v>
      </c>
      <c r="H158" s="520" t="s">
        <v>79</v>
      </c>
      <c r="I158" s="521">
        <v>1</v>
      </c>
      <c r="J158" s="522" t="s">
        <v>40</v>
      </c>
      <c r="K158" s="523"/>
      <c r="L158" s="520">
        <v>2</v>
      </c>
      <c r="M158" s="524">
        <v>2349</v>
      </c>
      <c r="N158" s="542">
        <v>485000</v>
      </c>
      <c r="O158" s="543">
        <v>485000</v>
      </c>
      <c r="P158" s="543"/>
      <c r="Q158" s="544">
        <f>SUM(O158/M158)</f>
        <v>206.4708386547467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2" customHeight="1">
      <c r="A159" s="820"/>
      <c r="B159" s="21"/>
      <c r="C159" s="446" t="s">
        <v>251</v>
      </c>
      <c r="D159" s="376"/>
      <c r="E159" s="821" t="s">
        <v>223</v>
      </c>
      <c r="F159" s="822"/>
      <c r="G159" s="326">
        <v>3</v>
      </c>
      <c r="H159" s="285">
        <v>3</v>
      </c>
      <c r="I159" s="284">
        <v>1</v>
      </c>
      <c r="J159" s="283" t="s">
        <v>40</v>
      </c>
      <c r="K159" s="286"/>
      <c r="L159" s="285">
        <v>2</v>
      </c>
      <c r="M159" s="326">
        <v>2349</v>
      </c>
      <c r="N159" s="823">
        <v>499000</v>
      </c>
      <c r="O159" s="824">
        <v>499000</v>
      </c>
      <c r="P159" s="825"/>
      <c r="Q159" s="826">
        <f>SUM(O159/M159)</f>
        <v>212.43082162622392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17" ht="12.75" customHeight="1" thickBot="1">
      <c r="A160" s="91"/>
      <c r="B160" s="494"/>
      <c r="C160" s="571"/>
      <c r="D160" s="24">
        <v>3</v>
      </c>
      <c r="E160" s="476" t="s">
        <v>252</v>
      </c>
      <c r="F160" s="54"/>
      <c r="G160" s="545" t="s">
        <v>49</v>
      </c>
      <c r="H160" s="94" t="s">
        <v>126</v>
      </c>
      <c r="I160" s="545" t="s">
        <v>48</v>
      </c>
      <c r="J160" s="545" t="s">
        <v>145</v>
      </c>
      <c r="K160" s="546"/>
      <c r="L160" s="54">
        <v>2</v>
      </c>
      <c r="M160" s="545" t="s">
        <v>253</v>
      </c>
      <c r="N160" s="142" t="s">
        <v>254</v>
      </c>
      <c r="O160" s="142" t="s">
        <v>254</v>
      </c>
      <c r="P160" s="52"/>
      <c r="Q160" s="477" t="s">
        <v>255</v>
      </c>
    </row>
    <row r="161" spans="1:17" ht="12.75" customHeight="1">
      <c r="A161" s="407" t="s">
        <v>63</v>
      </c>
      <c r="B161" s="23" t="s">
        <v>19</v>
      </c>
      <c r="C161" s="603" t="s">
        <v>152</v>
      </c>
      <c r="D161" s="23">
        <v>3</v>
      </c>
      <c r="E161" s="614" t="s">
        <v>35</v>
      </c>
      <c r="F161" s="664" t="s">
        <v>124</v>
      </c>
      <c r="G161" s="668">
        <v>3</v>
      </c>
      <c r="H161" s="662">
        <v>2</v>
      </c>
      <c r="I161" s="663">
        <v>1</v>
      </c>
      <c r="J161" s="662" t="s">
        <v>40</v>
      </c>
      <c r="K161" s="669"/>
      <c r="L161" s="664">
        <v>2</v>
      </c>
      <c r="M161" s="663">
        <v>1979</v>
      </c>
      <c r="N161" s="615">
        <v>499000</v>
      </c>
      <c r="O161" s="670"/>
      <c r="P161" s="671">
        <v>485000</v>
      </c>
      <c r="Q161" s="672">
        <f>SUM(P161/M161)</f>
        <v>245.0732693279434</v>
      </c>
    </row>
    <row r="162" spans="1:17" ht="12.75" customHeight="1">
      <c r="A162" s="407"/>
      <c r="B162" s="29"/>
      <c r="C162" s="31" t="s">
        <v>198</v>
      </c>
      <c r="D162" s="57"/>
      <c r="E162" s="51" t="s">
        <v>124</v>
      </c>
      <c r="F162" s="15" t="s">
        <v>179</v>
      </c>
      <c r="G162" s="86">
        <v>3</v>
      </c>
      <c r="H162" s="61" t="s">
        <v>41</v>
      </c>
      <c r="I162" s="86">
        <v>2</v>
      </c>
      <c r="J162" s="61" t="s">
        <v>40</v>
      </c>
      <c r="K162" s="32" t="s">
        <v>104</v>
      </c>
      <c r="L162" s="15">
        <v>2</v>
      </c>
      <c r="M162" s="86">
        <v>2250</v>
      </c>
      <c r="N162" s="139">
        <v>749000</v>
      </c>
      <c r="O162" s="368"/>
      <c r="P162" s="34">
        <v>590000</v>
      </c>
      <c r="Q162" s="35">
        <f>SUM(P162/M162)</f>
        <v>262.22222222222223</v>
      </c>
    </row>
    <row r="163" spans="1:17" ht="12.75" customHeight="1">
      <c r="A163" s="407"/>
      <c r="B163" s="46"/>
      <c r="C163" s="39" t="s">
        <v>196</v>
      </c>
      <c r="D163" s="620"/>
      <c r="E163" s="47" t="s">
        <v>124</v>
      </c>
      <c r="F163" s="18" t="s">
        <v>160</v>
      </c>
      <c r="G163" s="71">
        <v>3</v>
      </c>
      <c r="H163" s="40" t="s">
        <v>39</v>
      </c>
      <c r="I163" s="71">
        <v>2</v>
      </c>
      <c r="J163" s="40" t="s">
        <v>40</v>
      </c>
      <c r="K163" s="41"/>
      <c r="L163" s="18">
        <v>2</v>
      </c>
      <c r="M163" s="71">
        <v>2395</v>
      </c>
      <c r="N163" s="120">
        <v>650000</v>
      </c>
      <c r="O163" s="104"/>
      <c r="P163" s="379">
        <v>620000</v>
      </c>
      <c r="Q163" s="48">
        <f>SUM(P163/M163)</f>
        <v>258.87265135699374</v>
      </c>
    </row>
    <row r="164" spans="1:17" s="169" customFormat="1" ht="12.75">
      <c r="A164" s="93"/>
      <c r="B164" s="168" t="s">
        <v>24</v>
      </c>
      <c r="C164" s="173"/>
      <c r="D164" s="219">
        <v>1</v>
      </c>
      <c r="E164" s="269" t="s">
        <v>256</v>
      </c>
      <c r="F164" s="352"/>
      <c r="G164" s="269">
        <v>4</v>
      </c>
      <c r="H164" s="271" t="s">
        <v>257</v>
      </c>
      <c r="I164" s="365" t="s">
        <v>82</v>
      </c>
      <c r="J164" s="273" t="s">
        <v>40</v>
      </c>
      <c r="K164" s="332" t="s">
        <v>34</v>
      </c>
      <c r="L164" s="271">
        <v>2</v>
      </c>
      <c r="M164" s="269" t="s">
        <v>258</v>
      </c>
      <c r="N164" s="288" t="s">
        <v>259</v>
      </c>
      <c r="O164" s="288" t="s">
        <v>259</v>
      </c>
      <c r="P164" s="492"/>
      <c r="Q164" s="35" t="s">
        <v>260</v>
      </c>
    </row>
    <row r="165" spans="1:50" ht="12" customHeight="1">
      <c r="A165" s="449"/>
      <c r="B165" s="37" t="s">
        <v>25</v>
      </c>
      <c r="C165" s="37"/>
      <c r="D165" s="172"/>
      <c r="E165" s="40"/>
      <c r="F165" s="47"/>
      <c r="G165" s="103"/>
      <c r="H165" s="71"/>
      <c r="I165" s="18"/>
      <c r="J165" s="39"/>
      <c r="K165" s="167"/>
      <c r="L165" s="71"/>
      <c r="M165" s="40"/>
      <c r="N165" s="104"/>
      <c r="O165" s="120"/>
      <c r="P165" s="140"/>
      <c r="Q165" s="268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17" s="13" customFormat="1" ht="13.5" thickBot="1">
      <c r="A166" s="52"/>
      <c r="B166" s="24" t="s">
        <v>26</v>
      </c>
      <c r="C166" s="493"/>
      <c r="D166" s="494"/>
      <c r="E166" s="495"/>
      <c r="F166" s="327"/>
      <c r="G166" s="496"/>
      <c r="H166" s="328"/>
      <c r="I166" s="496"/>
      <c r="J166" s="328"/>
      <c r="K166" s="497"/>
      <c r="L166" s="328"/>
      <c r="M166" s="496"/>
      <c r="N166" s="330"/>
      <c r="O166" s="330"/>
      <c r="P166" s="329"/>
      <c r="Q166" s="498"/>
    </row>
    <row r="167" spans="1:17" s="49" customFormat="1" ht="12.75">
      <c r="A167" s="599" t="s">
        <v>64</v>
      </c>
      <c r="B167" s="23" t="s">
        <v>19</v>
      </c>
      <c r="C167" s="603" t="s">
        <v>113</v>
      </c>
      <c r="D167" s="23">
        <v>2</v>
      </c>
      <c r="E167" s="255" t="s">
        <v>112</v>
      </c>
      <c r="F167" s="163" t="s">
        <v>35</v>
      </c>
      <c r="G167" s="218">
        <v>4</v>
      </c>
      <c r="H167" s="163" t="s">
        <v>114</v>
      </c>
      <c r="I167" s="28">
        <v>1</v>
      </c>
      <c r="J167" s="162" t="s">
        <v>27</v>
      </c>
      <c r="K167" s="246" t="s">
        <v>28</v>
      </c>
      <c r="L167" s="162">
        <v>3</v>
      </c>
      <c r="M167" s="28">
        <v>4658</v>
      </c>
      <c r="N167" s="256">
        <v>3149000</v>
      </c>
      <c r="O167" s="257"/>
      <c r="P167" s="258">
        <v>3200000</v>
      </c>
      <c r="Q167" s="266">
        <f>SUM(P167/M167)</f>
        <v>686.9901245169601</v>
      </c>
    </row>
    <row r="168" spans="1:17" s="49" customFormat="1" ht="12.75">
      <c r="A168" s="93"/>
      <c r="B168" s="46"/>
      <c r="C168" s="39" t="s">
        <v>178</v>
      </c>
      <c r="D168" s="620"/>
      <c r="E168" s="47" t="s">
        <v>30</v>
      </c>
      <c r="F168" s="40" t="s">
        <v>160</v>
      </c>
      <c r="G168" s="37">
        <v>6</v>
      </c>
      <c r="H168" s="71" t="s">
        <v>168</v>
      </c>
      <c r="I168" s="18">
        <v>2</v>
      </c>
      <c r="J168" s="39" t="s">
        <v>27</v>
      </c>
      <c r="K168" s="156" t="s">
        <v>28</v>
      </c>
      <c r="L168" s="39">
        <v>3</v>
      </c>
      <c r="M168" s="18">
        <v>5450</v>
      </c>
      <c r="N168" s="80">
        <v>4250000</v>
      </c>
      <c r="O168" s="379"/>
      <c r="P168" s="85">
        <v>3600000</v>
      </c>
      <c r="Q168" s="305">
        <f>SUM(P168/M168)</f>
        <v>660.5504587155963</v>
      </c>
    </row>
    <row r="169" spans="1:17" s="169" customFormat="1" ht="12.75">
      <c r="A169" s="92"/>
      <c r="B169" s="168" t="s">
        <v>24</v>
      </c>
      <c r="C169" s="173"/>
      <c r="D169" s="219"/>
      <c r="E169" s="269"/>
      <c r="F169" s="352"/>
      <c r="G169" s="269"/>
      <c r="H169" s="271"/>
      <c r="I169" s="269"/>
      <c r="J169" s="271"/>
      <c r="K169" s="332"/>
      <c r="L169" s="271"/>
      <c r="M169" s="269"/>
      <c r="N169" s="288"/>
      <c r="O169" s="288"/>
      <c r="P169" s="492"/>
      <c r="Q169" s="35"/>
    </row>
    <row r="170" spans="1:50" ht="12" customHeight="1">
      <c r="A170" s="449"/>
      <c r="B170" s="37" t="s">
        <v>25</v>
      </c>
      <c r="C170" s="37"/>
      <c r="D170" s="172"/>
      <c r="E170" s="40"/>
      <c r="F170" s="47"/>
      <c r="G170" s="103"/>
      <c r="H170" s="71"/>
      <c r="I170" s="18"/>
      <c r="J170" s="39"/>
      <c r="K170" s="167"/>
      <c r="L170" s="71"/>
      <c r="M170" s="40"/>
      <c r="N170" s="104"/>
      <c r="O170" s="120"/>
      <c r="P170" s="140"/>
      <c r="Q170" s="268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17" s="13" customFormat="1" ht="13.5" thickBot="1">
      <c r="A171" s="52"/>
      <c r="B171" s="24" t="s">
        <v>26</v>
      </c>
      <c r="C171" s="493"/>
      <c r="D171" s="494"/>
      <c r="E171" s="495"/>
      <c r="F171" s="327"/>
      <c r="G171" s="496"/>
      <c r="H171" s="328"/>
      <c r="I171" s="496"/>
      <c r="J171" s="327"/>
      <c r="K171" s="497"/>
      <c r="L171" s="328"/>
      <c r="M171" s="496"/>
      <c r="N171" s="330"/>
      <c r="O171" s="330"/>
      <c r="P171" s="329"/>
      <c r="Q171" s="498"/>
    </row>
    <row r="172" spans="1:23" ht="12.75" hidden="1">
      <c r="A172" s="92"/>
      <c r="B172" s="21" t="s">
        <v>26</v>
      </c>
      <c r="C172" s="21"/>
      <c r="D172" s="21"/>
      <c r="E172" s="66" t="s">
        <v>55</v>
      </c>
      <c r="F172" s="31"/>
      <c r="G172" s="57">
        <v>5</v>
      </c>
      <c r="H172" s="86" t="s">
        <v>49</v>
      </c>
      <c r="I172" s="15">
        <v>2</v>
      </c>
      <c r="J172" s="31" t="s">
        <v>27</v>
      </c>
      <c r="K172" s="14" t="s">
        <v>28</v>
      </c>
      <c r="L172" s="31">
        <v>3</v>
      </c>
      <c r="M172" s="15">
        <v>4650</v>
      </c>
      <c r="N172" s="33">
        <v>1895000</v>
      </c>
      <c r="O172" s="34">
        <v>1850000</v>
      </c>
      <c r="P172" s="67"/>
      <c r="Q172" s="35" t="s">
        <v>70</v>
      </c>
      <c r="R172" s="13"/>
      <c r="S172" s="13"/>
      <c r="T172" s="13"/>
      <c r="U172" s="13"/>
      <c r="V172" s="13"/>
      <c r="W172" s="13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2021-04-06T18:26:15Z</cp:lastPrinted>
  <dcterms:created xsi:type="dcterms:W3CDTF">2005-04-12T20:59:18Z</dcterms:created>
  <dcterms:modified xsi:type="dcterms:W3CDTF">2021-07-03T19:08:36Z</dcterms:modified>
  <cp:category/>
  <cp:version/>
  <cp:contentType/>
  <cp:contentStatus/>
</cp:coreProperties>
</file>